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 tabRatio="832"/>
  </bookViews>
  <sheets>
    <sheet name="封面" sheetId="29" r:id="rId1"/>
    <sheet name="目录" sheetId="30" r:id="rId2"/>
    <sheet name="表一公共预算收支表" sheetId="116" r:id="rId3"/>
    <sheet name="表二公共预算支出经济分类调整表" sheetId="127" r:id="rId4"/>
    <sheet name="表三政府性基金收支调整表" sheetId="118" r:id="rId5"/>
    <sheet name="表四国有资本经营预算收支调整表（本表乡镇为空）" sheetId="128" r:id="rId6"/>
    <sheet name="表五社会保险基金收支调整表（本表乡镇为空） " sheetId="129" r:id="rId7"/>
    <sheet name="表六一般公共预算支出县级项目变动表" sheetId="130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hidden="1">#REF!</definedName>
    <definedName name="_Order1" hidden="1">255</definedName>
    <definedName name="_Order2" hidden="1">255</definedName>
    <definedName name="a">#REF!</definedName>
    <definedName name="aaaa">#REF!</definedName>
    <definedName name="AccessDatabase" hidden="1">"D:\文_件\省长专项\2000省长专项审批.mdb"</definedName>
    <definedName name="bbb">#REF!</definedName>
    <definedName name="ccc">#REF!</definedName>
    <definedName name="Database" hidden="1">#REF!</definedName>
    <definedName name="database2">#REF!</definedName>
    <definedName name="database3">#REF!</definedName>
    <definedName name="fg">#REF!</definedName>
    <definedName name="gxxe2003">'[1]P1012001'!$A$6:$E$117</definedName>
    <definedName name="gxxe20032">'[2]P1012001'!$A$6:$E$117</definedName>
    <definedName name="hhhh">#REF!</definedName>
    <definedName name="kkkk">#REF!</definedName>
    <definedName name="_xlnm.Print_Area" localSheetId="2">表一公共预算收支表!$A$1:$L$84</definedName>
    <definedName name="_xlnm.Print_Area" hidden="1">#REF!</definedName>
    <definedName name="Print_Area_MI">#REF!</definedName>
    <definedName name="_xlnm.Print_Titles" localSheetId="4">表三政府性基金收支调整表!$1:$3</definedName>
    <definedName name="_xlnm.Print_Titles" localSheetId="2">表一公共预算收支表!$1:$4</definedName>
    <definedName name="_xlnm.Print_Titles" hidden="1">#REF!</definedName>
    <definedName name="zhe">#REF!</definedName>
    <definedName name="表4">#REF!</definedName>
    <definedName name="城维费">#REF!</definedName>
    <definedName name="大调动">#REF!</definedName>
    <definedName name="地区名称">#REF!</definedName>
    <definedName name="鹅eee">#REF!</definedName>
    <definedName name="饿">#REF!</definedName>
    <definedName name="汇率">#REF!</definedName>
    <definedName name="胶">#REF!</definedName>
    <definedName name="结构">#REF!</definedName>
    <definedName name="经7">#REF!</definedName>
    <definedName name="经二7">#REF!</definedName>
    <definedName name="经二8">#REF!</definedName>
    <definedName name="经一7">#REF!</definedName>
    <definedName name="전">#REF!</definedName>
    <definedName name="주택사업본부">#REF!</definedName>
    <definedName name="철구사업본부">#REF!</definedName>
    <definedName name="全额差额比例">'[3]C01-1'!#REF!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是">#REF!</definedName>
    <definedName name="脱钩">#REF!</definedName>
    <definedName name="位次d">[4]四月份月报!#REF!</definedName>
    <definedName name="先征后返徐2">#REF!</definedName>
    <definedName name="预备费分项目">#REF!</definedName>
    <definedName name="综合">#REF!</definedName>
    <definedName name="综核">#REF!</definedName>
    <definedName name="_ESF8902" localSheetId="3">表二公共预算支出经济分类调整表!$B$2:$AB$2</definedName>
    <definedName name="_ESF8903" localSheetId="3">表二公共预算支出经济分类调整表!$B$4:$AB$4</definedName>
    <definedName name="_ESF8904" localSheetId="3">表二公共预算支出经济分类调整表!#REF!</definedName>
    <definedName name="_ESF8905" localSheetId="3">表二公共预算支出经济分类调整表!#REF!</definedName>
    <definedName name="_ESF8906" localSheetId="3">表二公共预算支出经济分类调整表!$B$5:$AB$27</definedName>
    <definedName name="_EST1541" localSheetId="3">表二公共预算支出经济分类调整表!$B$2:$AB$27</definedName>
    <definedName name="Database" localSheetId="3" hidden="1">#REF!</definedName>
    <definedName name="_xlnm.Print_Area" localSheetId="3">表二公共预算支出经济分类调整表!$A$1:$AE$27</definedName>
    <definedName name="_xlnm.Print_Titles" localSheetId="3">表二公共预算支出经济分类调整表!$A:$A,表二公共预算支出经济分类调整表!$1:$4</definedName>
    <definedName name="表4" localSheetId="3">#REF!</definedName>
    <definedName name="_xlnm.Print_Titles" localSheetId="5">'表四国有资本经营预算收支调整表（本表乡镇为空）'!#REF!</definedName>
    <definedName name="_xlnm.Print_Titles" localSheetId="6">'表五社会保险基金收支调整表（本表乡镇为空） '!#REF!</definedName>
    <definedName name="_xlnm.Print_Titles" localSheetId="7">表六一般公共预算支出县级项目变动表!$3:$3</definedName>
    <definedName name="_xlnm._FilterDatabase" localSheetId="2" hidden="1">表一公共预算收支表!$A$4:$K$84</definedName>
  </definedNames>
  <calcPr calcId="144525"/>
</workbook>
</file>

<file path=xl/sharedStrings.xml><?xml version="1.0" encoding="utf-8"?>
<sst xmlns="http://schemas.openxmlformats.org/spreadsheetml/2006/main" count="410" uniqueCount="305">
  <si>
    <t>附件</t>
  </si>
  <si>
    <t>梁河县遮岛镇</t>
  </si>
  <si>
    <t xml:space="preserve">2024年度预算调整方案（草案）               </t>
  </si>
  <si>
    <t>梁河县遮岛镇人民政府</t>
  </si>
  <si>
    <t xml:space="preserve">2024年 11 月 </t>
  </si>
  <si>
    <t>目      录</t>
  </si>
  <si>
    <t>表一</t>
  </si>
  <si>
    <t xml:space="preserve">2024年度梁河县遮岛镇一般公共预算收支安排调整表　　　　　　　　　　　　　　　　     　　　   </t>
  </si>
  <si>
    <t>表二</t>
  </si>
  <si>
    <t>2024年度梁河县遮岛镇一般公共预算支出经济分类调整表</t>
  </si>
  <si>
    <t>表三</t>
  </si>
  <si>
    <t>2024年度梁河县遮岛镇政府性基金预算收支安排调整表　　　　　　　　　　　　　　　</t>
  </si>
  <si>
    <t>表四</t>
  </si>
  <si>
    <t>2024年度梁河县遮岛镇国有资本经营预算收支安排调整表　　　　　　　　　　　　　　　</t>
  </si>
  <si>
    <t>表五</t>
  </si>
  <si>
    <t>2024年度梁河县遮岛镇社会保险基金预算收支安排调整表　　　　　　　　　　　　　　　</t>
  </si>
  <si>
    <t>表六</t>
  </si>
  <si>
    <t>2024年度梁河县遮岛镇一般公共预算支出县级项目变动表</t>
  </si>
  <si>
    <t>2024年度梁河县遮岛镇一般公共预算收支安排调整表</t>
  </si>
  <si>
    <t>单位：万元</t>
  </si>
  <si>
    <t>收      入</t>
  </si>
  <si>
    <t>年初预算数</t>
  </si>
  <si>
    <r>
      <rPr>
        <b/>
        <sz val="12"/>
        <rFont val="Times New Roman"/>
        <charset val="0"/>
      </rPr>
      <t>1-10</t>
    </r>
    <r>
      <rPr>
        <b/>
        <sz val="12"/>
        <rFont val="宋体"/>
        <charset val="134"/>
      </rPr>
      <t>月完成数</t>
    </r>
  </si>
  <si>
    <t>调整预算数</t>
  </si>
  <si>
    <r>
      <rPr>
        <b/>
        <sz val="12"/>
        <rFont val="宋体"/>
        <charset val="134"/>
      </rPr>
      <t>调整预算数较预算数</t>
    </r>
    <r>
      <rPr>
        <b/>
        <sz val="12"/>
        <rFont val="Times New Roman"/>
        <charset val="0"/>
      </rPr>
      <t>±</t>
    </r>
  </si>
  <si>
    <r>
      <rPr>
        <b/>
        <sz val="12"/>
        <rFont val="宋体"/>
        <charset val="134"/>
      </rPr>
      <t>调整预算数为年初预算数的</t>
    </r>
    <r>
      <rPr>
        <b/>
        <sz val="12"/>
        <rFont val="Times New Roman"/>
        <charset val="0"/>
      </rPr>
      <t>%</t>
    </r>
  </si>
  <si>
    <t>支出</t>
  </si>
  <si>
    <r>
      <rPr>
        <b/>
        <sz val="12"/>
        <rFont val="宋体"/>
        <charset val="134"/>
      </rPr>
      <t>调整预算数较年初预算数增（减）</t>
    </r>
    <r>
      <rPr>
        <b/>
        <sz val="12"/>
        <rFont val="Times New Roman"/>
        <charset val="0"/>
      </rPr>
      <t>%</t>
    </r>
  </si>
  <si>
    <t>101 税收收入</t>
  </si>
  <si>
    <t>201 一般公共服务支出</t>
  </si>
  <si>
    <t xml:space="preserve">  10101 增值税</t>
  </si>
  <si>
    <t>203 国防支出</t>
  </si>
  <si>
    <t xml:space="preserve">  10104 企业所得税</t>
  </si>
  <si>
    <t>204 公共安全支出</t>
  </si>
  <si>
    <t xml:space="preserve">  10105 企业所得税退税</t>
  </si>
  <si>
    <t>205 教育支出</t>
  </si>
  <si>
    <t xml:space="preserve">  10106 个人所得税</t>
  </si>
  <si>
    <t>206 科学技术支出</t>
  </si>
  <si>
    <t xml:space="preserve">  10107 资源税</t>
  </si>
  <si>
    <t>207 文化旅游体育与传媒支出</t>
  </si>
  <si>
    <t xml:space="preserve">  10109 城市维护建设税</t>
  </si>
  <si>
    <t>208 社会保障和就业支出</t>
  </si>
  <si>
    <t xml:space="preserve">  10110 房产税</t>
  </si>
  <si>
    <t>210 卫生健康支出</t>
  </si>
  <si>
    <t xml:space="preserve">  10111 印花税</t>
  </si>
  <si>
    <t>211 节能环保支出</t>
  </si>
  <si>
    <t xml:space="preserve">  10112 城镇土地使用税</t>
  </si>
  <si>
    <t>212 城乡社区支出</t>
  </si>
  <si>
    <t xml:space="preserve">  10113 土地增值税</t>
  </si>
  <si>
    <t>213 农林水支出</t>
  </si>
  <si>
    <t xml:space="preserve">  10114 车船税</t>
  </si>
  <si>
    <t>214 交通运输支出</t>
  </si>
  <si>
    <t xml:space="preserve">  10118 耕地占用税</t>
  </si>
  <si>
    <t>215 资源勘探信息等支出</t>
  </si>
  <si>
    <t xml:space="preserve">  10119 契税</t>
  </si>
  <si>
    <t>216 商业服务业等支出</t>
  </si>
  <si>
    <t xml:space="preserve">  10120 烟叶税</t>
  </si>
  <si>
    <t>217 金融支出</t>
  </si>
  <si>
    <t xml:space="preserve">  10121 环境保护税</t>
  </si>
  <si>
    <t>220 自然资源海洋气象等支出</t>
  </si>
  <si>
    <t xml:space="preserve">  10199 其他税收收入</t>
  </si>
  <si>
    <t>221 住房保障支出</t>
  </si>
  <si>
    <t>103 非税收入</t>
  </si>
  <si>
    <t>222 粮油物资储备支出</t>
  </si>
  <si>
    <t xml:space="preserve">  10302 专项收入</t>
  </si>
  <si>
    <t>224 灾害防治及应急管理支出</t>
  </si>
  <si>
    <t xml:space="preserve">  10304 行政事业性收费收入</t>
  </si>
  <si>
    <t>227 预备费</t>
  </si>
  <si>
    <t xml:space="preserve">  10305 罚没收入</t>
  </si>
  <si>
    <t>229 其他支出</t>
  </si>
  <si>
    <t xml:space="preserve">  10306 国有资本经营收入</t>
  </si>
  <si>
    <t>231 债务还本支出</t>
  </si>
  <si>
    <t xml:space="preserve">  10307 国有资源（资产）有偿使用收入</t>
  </si>
  <si>
    <t>233 债务发行费支出</t>
  </si>
  <si>
    <t xml:space="preserve">  10308 捐赠收入</t>
  </si>
  <si>
    <t xml:space="preserve">  10309 政府住房基金收入</t>
  </si>
  <si>
    <t xml:space="preserve">  10399 其他收入</t>
  </si>
  <si>
    <t xml:space="preserve"> </t>
  </si>
  <si>
    <t>本年收入小计</t>
  </si>
  <si>
    <t>本年支出小计</t>
  </si>
  <si>
    <t>110 转移性收入</t>
  </si>
  <si>
    <t>230 转移性支出</t>
  </si>
  <si>
    <t xml:space="preserve">  11001 返还性收入</t>
  </si>
  <si>
    <t xml:space="preserve">  23002 一般性转移支付</t>
  </si>
  <si>
    <t xml:space="preserve">    1100102  所得税基数返还收入</t>
  </si>
  <si>
    <t xml:space="preserve">  23003 专项转移支付</t>
  </si>
  <si>
    <t xml:space="preserve">    1100104  增值税税收返还收入</t>
  </si>
  <si>
    <t xml:space="preserve">  23006 上解支出</t>
  </si>
  <si>
    <t xml:space="preserve">    1100106  增值税“五五分享”税返还收入</t>
  </si>
  <si>
    <t xml:space="preserve">    230601 体制上解支出</t>
  </si>
  <si>
    <t xml:space="preserve">    1100199　其他税收返还收入</t>
  </si>
  <si>
    <t xml:space="preserve">    230602 专项上解支出</t>
  </si>
  <si>
    <t xml:space="preserve">  11002 一般性转移支付收入</t>
  </si>
  <si>
    <t xml:space="preserve">  23008 调出资金</t>
  </si>
  <si>
    <t xml:space="preserve">    1100201　体制补助收入　</t>
  </si>
  <si>
    <t xml:space="preserve">  23009 年终结余</t>
  </si>
  <si>
    <t xml:space="preserve">    1100202　均衡性转移支付收入</t>
  </si>
  <si>
    <t xml:space="preserve">    2300901  一般公共预算年终结余</t>
  </si>
  <si>
    <t xml:space="preserve">    1100207　县级基本财力保障机制奖补资金收入</t>
  </si>
  <si>
    <t xml:space="preserve">  23015　安排预算稳定调节基金</t>
  </si>
  <si>
    <t xml:space="preserve">    1100208　结算补助收入</t>
  </si>
  <si>
    <t xml:space="preserve">    1100214　企业事业单位划转补助收入</t>
  </si>
  <si>
    <t xml:space="preserve">    23103　地方政府一般债务还本支出</t>
  </si>
  <si>
    <t xml:space="preserve">    1100215　成品油税费改革转移支付补助收入</t>
  </si>
  <si>
    <t xml:space="preserve">    　2310301　地方政府一般债券还本支出</t>
  </si>
  <si>
    <t xml:space="preserve">    1100220　基层公检法司转移支付收入</t>
  </si>
  <si>
    <t xml:space="preserve">    　2310302　地方政府向外国政府借款还本支出</t>
  </si>
  <si>
    <t xml:space="preserve">    1100221　城乡义务教育转移支付收入</t>
  </si>
  <si>
    <t xml:space="preserve">    　2310303　地方政府向国际组织借款还本支出</t>
  </si>
  <si>
    <t xml:space="preserve">    1100222　基本养老金转移支付收入</t>
  </si>
  <si>
    <t xml:space="preserve">    1100223　城乡居民基本医疗保险转移支付收入</t>
  </si>
  <si>
    <t xml:space="preserve">    1100224　农村综合改革转移支付收入</t>
  </si>
  <si>
    <t xml:space="preserve">    1100225　产粮（油）大县奖励资金收入</t>
  </si>
  <si>
    <t xml:space="preserve">    1100226　重点生态功能区转移支付收入</t>
  </si>
  <si>
    <t xml:space="preserve">    1100227　固定数额补助收入</t>
  </si>
  <si>
    <t xml:space="preserve">    1100229　民族地区转移支付收入</t>
  </si>
  <si>
    <t xml:space="preserve">    1100230　边境地区转移支付收入</t>
  </si>
  <si>
    <t xml:space="preserve">    1100231　贫困地区转移支付收入</t>
  </si>
  <si>
    <t xml:space="preserve">    1100244  公共安全共同财政事权转移支付收入</t>
  </si>
  <si>
    <t xml:space="preserve">    1100245  教育共同财政事权转移支付收入</t>
  </si>
  <si>
    <t xml:space="preserve">    1100246  科学技术共同财政事权转移支付收入</t>
  </si>
  <si>
    <t xml:space="preserve">    1100247  文化旅游体育与传媒共同财政事权转移支付收入</t>
  </si>
  <si>
    <t xml:space="preserve">    1100248  社会保障和就业共同财政事权转移支付收入</t>
  </si>
  <si>
    <t xml:space="preserve">    1100249  卫生健康共同财政事权转移支付收入</t>
  </si>
  <si>
    <t xml:space="preserve">    1100250  节能环保共同财政事权转移支付收入</t>
  </si>
  <si>
    <t xml:space="preserve">    1100252  农林水共同财政事权转移支付收入</t>
  </si>
  <si>
    <t xml:space="preserve">    1100253  交通运输共同财政事权转移支付收入</t>
  </si>
  <si>
    <t xml:space="preserve">    1100254  资源勘探信息等共同财政事权转移支付收入</t>
  </si>
  <si>
    <t xml:space="preserve">    1100258  住房保障共同财政事权转移支付收入</t>
  </si>
  <si>
    <t>1100259 粮油物资储备共同财政事权转移支付收入</t>
  </si>
  <si>
    <t xml:space="preserve">    1100260 灾害防治及应急管理共同财政事权转移支付收入</t>
  </si>
  <si>
    <t xml:space="preserve">    1100269  其他共同财政事权转移支付收入</t>
  </si>
  <si>
    <t xml:space="preserve">    1100299　其他一般性转移支付收入</t>
  </si>
  <si>
    <t xml:space="preserve">  11003 专项转移支付收入</t>
  </si>
  <si>
    <t xml:space="preserve">  11006 上解收入</t>
  </si>
  <si>
    <t xml:space="preserve">  11008 上年结余收入</t>
  </si>
  <si>
    <t xml:space="preserve">  11009 调入资金</t>
  </si>
  <si>
    <t xml:space="preserve">    1100901　调入一般公共预算资金</t>
  </si>
  <si>
    <t xml:space="preserve">    110090102 从政府性基金调入一般公共预算</t>
  </si>
  <si>
    <t xml:space="preserve">    110090103 从国有资本经营预算调入一般公共预算</t>
  </si>
  <si>
    <t xml:space="preserve">    110090199 从其他资金调入一般公共预算</t>
  </si>
  <si>
    <t xml:space="preserve">  11011 债务转贷收入</t>
  </si>
  <si>
    <t xml:space="preserve">  　1101101　地方政府一般债务转贷收入</t>
  </si>
  <si>
    <t>　　110110101　地方政府一般债券转贷收入</t>
  </si>
  <si>
    <t xml:space="preserve">  11015 动用预算稳定调节基金</t>
  </si>
  <si>
    <t>收 入 合 计</t>
  </si>
  <si>
    <t>支 出 合 计</t>
  </si>
  <si>
    <t>项目</t>
  </si>
  <si>
    <t>总计</t>
  </si>
  <si>
    <t>501 机关工资福利支出</t>
  </si>
  <si>
    <t>502 机关商品和服务支出</t>
  </si>
  <si>
    <t>503 机关资本性支出（一）</t>
  </si>
  <si>
    <t>504 机关资本性支出（二）</t>
  </si>
  <si>
    <t>505 对事业单位经常性补助</t>
  </si>
  <si>
    <t>506 对事业单位资本性补助 资本性支出（一）</t>
  </si>
  <si>
    <t>507对企业补助</t>
  </si>
  <si>
    <t>509 对个人和家庭的补助</t>
  </si>
  <si>
    <t>510 对社会保障基金补助</t>
  </si>
  <si>
    <t>年初数</t>
  </si>
  <si>
    <t>较年初数增减</t>
  </si>
  <si>
    <t>支 出 总 计</t>
  </si>
  <si>
    <t>2024年度梁河县遮岛镇政府性基金预算收支安排调整表</t>
  </si>
  <si>
    <t>1-10月完成数</t>
  </si>
  <si>
    <t>调整预算数较预算数±</t>
  </si>
  <si>
    <t>调整预算数为年初预算数的%</t>
  </si>
  <si>
    <t>支      出</t>
  </si>
  <si>
    <r>
      <rPr>
        <b/>
        <sz val="12"/>
        <color theme="1"/>
        <rFont val="Times New Roman"/>
        <charset val="0"/>
      </rPr>
      <t>1-10</t>
    </r>
    <r>
      <rPr>
        <b/>
        <sz val="12"/>
        <color theme="1"/>
        <rFont val="宋体"/>
        <charset val="134"/>
      </rPr>
      <t>月完成数</t>
    </r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</si>
  <si>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</si>
  <si>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r>
      <rPr>
        <sz val="12"/>
        <rFont val="宋体"/>
        <charset val="134"/>
      </rPr>
      <t>20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 科学技术支出</t>
    </r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</si>
  <si>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</si>
  <si>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文化旅游体育与传媒支出</t>
  </si>
  <si>
    <t>1030148 国有土地使用权出让收入</t>
  </si>
  <si>
    <t>208  社会保障和就业支出</t>
  </si>
  <si>
    <t>1030155 彩票公益金收入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</si>
  <si>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11  节能环保支出</t>
    </r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</si>
  <si>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</si>
  <si>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</si>
  <si>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</si>
  <si>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</si>
  <si>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</si>
  <si>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</si>
  <si>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</si>
  <si>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</si>
  <si>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</si>
  <si>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</si>
  <si>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1031099 其他其他政府性基金专项债务对应项目专项收入</t>
  </si>
  <si>
    <t>229  其他支出</t>
  </si>
  <si>
    <t>232  债务付息支出</t>
  </si>
  <si>
    <t>233  债务发行费用支出</t>
  </si>
  <si>
    <t>234  抗疫特别国债安排的支出</t>
  </si>
  <si>
    <t>23401 基础设施建设</t>
  </si>
  <si>
    <t>23402 抗疫相关支出</t>
  </si>
  <si>
    <t>11004 政府性基金转移收入</t>
  </si>
  <si>
    <t>23004 政府性基金转移支付</t>
  </si>
  <si>
    <t>1100401 政府性基金转移支付收入</t>
  </si>
  <si>
    <t>2300401 政府性基金转移支付支出</t>
  </si>
  <si>
    <t>1100402 政府性基金上解收入</t>
  </si>
  <si>
    <t>2300402 政府性基金上解支出</t>
  </si>
  <si>
    <t>1100403 抗疫特别国债转移支付收入</t>
  </si>
  <si>
    <t>2300403 抗疫特别国债转移支付支出</t>
  </si>
  <si>
    <t>11008 上年结余收入</t>
  </si>
  <si>
    <t>23008 调出资金</t>
  </si>
  <si>
    <t>11009 调入资金</t>
  </si>
  <si>
    <t>23009 年终结余</t>
  </si>
  <si>
    <t>11011 债务转贷收入</t>
  </si>
  <si>
    <t>1101101再融资债券收入</t>
  </si>
  <si>
    <t>1101102 地方政府专项债务转贷收入</t>
  </si>
  <si>
    <t>110110298 其他地方自行试点项目收益专项债务转贷收入</t>
  </si>
  <si>
    <t>2024年梁河县遮岛镇国有资本经营预算收支安排调整表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</si>
  <si>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</si>
  <si>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收入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</si>
  <si>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</si>
  <si>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</si>
  <si>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</si>
  <si>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t>207 文化体育与传媒支出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</si>
  <si>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</si>
  <si>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r>
      <rPr>
        <sz val="12"/>
        <rFont val="宋体"/>
        <charset val="134"/>
      </rPr>
      <t>10306</t>
    </r>
    <r>
      <rPr>
        <sz val="12"/>
        <rFont val="宋体"/>
        <charset val="134"/>
      </rPr>
      <t xml:space="preserve">99 </t>
    </r>
    <r>
      <rPr>
        <sz val="12"/>
        <rFont val="宋体"/>
        <charset val="134"/>
      </rPr>
      <t>其他国有资本经营预算收入</t>
    </r>
  </si>
  <si>
    <t>本 年 收 入 小 计</t>
  </si>
  <si>
    <t>本 年 支 出 小 计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</si>
  <si>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</si>
  <si>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</si>
  <si>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</si>
  <si>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</si>
  <si>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</si>
  <si>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</si>
  <si>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</si>
  <si>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</si>
  <si>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t xml:space="preserve"> 2024年梁河县遮岛镇社会保险基金预算收支安排调整表</t>
  </si>
  <si>
    <t>项       目</t>
  </si>
  <si>
    <t>合  计</t>
  </si>
  <si>
    <t>企业职工基本养老保险基金</t>
  </si>
  <si>
    <t>城乡居民基本养老保险基金</t>
  </si>
  <si>
    <t>城镇职工基本医疗保险基金</t>
  </si>
  <si>
    <t>居民基本医疗保险基金</t>
  </si>
  <si>
    <t>工伤保险基金</t>
  </si>
  <si>
    <t>失业保险基金</t>
  </si>
  <si>
    <t>生育保险基金</t>
  </si>
  <si>
    <t>机关事业单位基本养老保险基金</t>
  </si>
  <si>
    <t>一、收入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</si>
  <si>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</si>
  <si>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</si>
  <si>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</si>
  <si>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</si>
  <si>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</si>
  <si>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 xml:space="preserve">        6、上级补助收入</t>
  </si>
  <si>
    <t>二、支出</t>
  </si>
  <si>
    <t xml:space="preserve">  其中：1、社会保险待遇支出</t>
  </si>
  <si>
    <t xml:space="preserve">        2、其他支出</t>
  </si>
  <si>
    <t xml:space="preserve">        3、转移支出</t>
  </si>
  <si>
    <t xml:space="preserve">        4、补助下级支出</t>
  </si>
  <si>
    <t xml:space="preserve">        5、上解上级支出</t>
  </si>
  <si>
    <t>三、本年收支结余</t>
  </si>
  <si>
    <t>四、上年结余</t>
  </si>
  <si>
    <t>五、年末滚存结余</t>
  </si>
  <si>
    <r>
      <rPr>
        <b/>
        <sz val="22"/>
        <rFont val="Times New Roman"/>
        <charset val="0"/>
      </rPr>
      <t>2024</t>
    </r>
    <r>
      <rPr>
        <b/>
        <sz val="22"/>
        <rFont val="方正仿宋_GBK"/>
        <charset val="134"/>
      </rPr>
      <t>年梁河县遮岛镇一般公共预算支出县级项目变动表</t>
    </r>
  </si>
  <si>
    <r>
      <rPr>
        <b/>
        <sz val="12"/>
        <rFont val="方正仿宋_GBK"/>
        <charset val="134"/>
      </rPr>
      <t>单位：万元</t>
    </r>
  </si>
  <si>
    <r>
      <rPr>
        <b/>
        <sz val="14"/>
        <rFont val="方正仿宋_GBK"/>
        <charset val="134"/>
      </rPr>
      <t>功能分类</t>
    </r>
  </si>
  <si>
    <r>
      <rPr>
        <b/>
        <sz val="14"/>
        <rFont val="方正仿宋_GBK"/>
        <charset val="134"/>
      </rPr>
      <t>项目名称</t>
    </r>
  </si>
  <si>
    <r>
      <rPr>
        <b/>
        <sz val="14"/>
        <rFont val="方正仿宋_GBK"/>
        <charset val="134"/>
      </rPr>
      <t>金额</t>
    </r>
    <r>
      <rPr>
        <b/>
        <sz val="14"/>
        <rFont val="Times New Roman"/>
        <charset val="0"/>
      </rPr>
      <t>(</t>
    </r>
    <r>
      <rPr>
        <b/>
        <sz val="14"/>
        <rFont val="方正仿宋_GBK"/>
        <charset val="134"/>
      </rPr>
      <t>万元</t>
    </r>
    <r>
      <rPr>
        <b/>
        <sz val="14"/>
        <rFont val="Times New Roman"/>
        <charset val="0"/>
      </rPr>
      <t>)</t>
    </r>
  </si>
  <si>
    <r>
      <rPr>
        <b/>
        <sz val="14"/>
        <rFont val="方正仿宋_GBK"/>
        <charset val="134"/>
      </rPr>
      <t>备注</t>
    </r>
  </si>
  <si>
    <r>
      <rPr>
        <b/>
        <sz val="12"/>
        <rFont val="Times New Roman"/>
        <charset val="0"/>
      </rPr>
      <t xml:space="preserve">201 </t>
    </r>
    <r>
      <rPr>
        <b/>
        <sz val="12"/>
        <rFont val="方正仿宋_GBK"/>
        <charset val="134"/>
      </rPr>
      <t>一般公共服务支出</t>
    </r>
  </si>
  <si>
    <r>
      <rPr>
        <sz val="12"/>
        <rFont val="Times New Roman"/>
        <charset val="0"/>
      </rPr>
      <t>2010108</t>
    </r>
    <r>
      <rPr>
        <sz val="12"/>
        <rFont val="方正仿宋_GBK"/>
        <charset val="134"/>
      </rPr>
      <t>代表工作</t>
    </r>
  </si>
  <si>
    <r>
      <rPr>
        <sz val="12"/>
        <rFont val="Times New Roman"/>
        <charset val="0"/>
      </rPr>
      <t>2023</t>
    </r>
    <r>
      <rPr>
        <sz val="12"/>
        <rFont val="方正仿宋_GBK"/>
        <charset val="134"/>
      </rPr>
      <t>年乡镇人大代表建议办理专项资金</t>
    </r>
  </si>
  <si>
    <r>
      <rPr>
        <sz val="12"/>
        <rFont val="Times New Roman"/>
        <charset val="0"/>
      </rPr>
      <t>2010299</t>
    </r>
    <r>
      <rPr>
        <sz val="12"/>
        <rFont val="方正仿宋_GBK"/>
        <charset val="134"/>
      </rPr>
      <t>其他政协事务支出</t>
    </r>
  </si>
  <si>
    <r>
      <rPr>
        <sz val="12"/>
        <rFont val="Times New Roman"/>
        <charset val="0"/>
      </rPr>
      <t>2022</t>
    </r>
    <r>
      <rPr>
        <sz val="12"/>
        <rFont val="方正仿宋_GBK"/>
        <charset val="134"/>
      </rPr>
      <t>年政协委员提案办理专项资金</t>
    </r>
  </si>
  <si>
    <r>
      <rPr>
        <sz val="12"/>
        <rFont val="Times New Roman"/>
        <charset val="0"/>
      </rPr>
      <t>2010301</t>
    </r>
    <r>
      <rPr>
        <sz val="12"/>
        <rFont val="方正仿宋_GBK"/>
        <charset val="134"/>
      </rPr>
      <t>行政运行</t>
    </r>
  </si>
  <si>
    <r>
      <rPr>
        <sz val="12"/>
        <rFont val="Times New Roman"/>
        <charset val="0"/>
      </rPr>
      <t>2024</t>
    </r>
    <r>
      <rPr>
        <sz val="12"/>
        <rFont val="方正仿宋_GBK"/>
        <charset val="134"/>
      </rPr>
      <t>年绩效奖励工资</t>
    </r>
  </si>
  <si>
    <t>调出等特殊人员补发工资</t>
  </si>
  <si>
    <r>
      <rPr>
        <sz val="12"/>
        <rFont val="Times New Roman"/>
        <charset val="0"/>
      </rPr>
      <t>2014004</t>
    </r>
    <r>
      <rPr>
        <sz val="12"/>
        <rFont val="方正仿宋_GBK"/>
        <charset val="134"/>
      </rPr>
      <t>信访业务</t>
    </r>
  </si>
  <si>
    <t>信访维稳工作经费</t>
  </si>
  <si>
    <r>
      <rPr>
        <sz val="12"/>
        <rFont val="Times New Roman"/>
        <charset val="0"/>
      </rPr>
      <t>2019999</t>
    </r>
    <r>
      <rPr>
        <sz val="12"/>
        <rFont val="方正仿宋_GBK"/>
        <charset val="134"/>
      </rPr>
      <t>其他一般公共服务支出</t>
    </r>
  </si>
  <si>
    <t>遮岛镇自来水管道维修经费（王兴胜处级领导挂村经费）</t>
  </si>
  <si>
    <r>
      <rPr>
        <sz val="12"/>
        <rFont val="方正仿宋_GBK"/>
        <charset val="134"/>
      </rPr>
      <t>遮岛镇办公经费（陈绍攀处级领导挂村经费</t>
    </r>
    <r>
      <rPr>
        <sz val="12"/>
        <rFont val="Times New Roman"/>
        <charset val="0"/>
      </rPr>
      <t>)</t>
    </r>
  </si>
  <si>
    <t>困难家庭杨大解生活补助（梁昌才处级领导挂村经费）</t>
  </si>
  <si>
    <r>
      <rPr>
        <sz val="12"/>
        <rFont val="Times New Roman"/>
        <charset val="0"/>
      </rPr>
      <t>2023</t>
    </r>
    <r>
      <rPr>
        <sz val="12"/>
        <rFont val="方正仿宋_GBK"/>
        <charset val="134"/>
      </rPr>
      <t>年第一批省级福利彩票公益金</t>
    </r>
  </si>
  <si>
    <r>
      <rPr>
        <sz val="12"/>
        <rFont val="方正仿宋_GBK"/>
        <charset val="134"/>
      </rPr>
      <t>遮岛镇办公经费（李继鸿处级领导挂村经费</t>
    </r>
    <r>
      <rPr>
        <sz val="12"/>
        <rFont val="Times New Roman"/>
        <charset val="0"/>
      </rPr>
      <t>)</t>
    </r>
  </si>
  <si>
    <t>勐底社区蕨叶坝新村与南甸名居小区污水管网改造缺口资金（陈绍攀处级领导挂村经费）</t>
  </si>
  <si>
    <t>文旅宣传工作经费（何胜富处级领导挂村经费）</t>
  </si>
  <si>
    <t>勐底社区矿业家属区人居环境提升改造资金</t>
  </si>
  <si>
    <t>遮岛镇耕地流出图斑整改工作经费（蒋辉处级领导挂村经费）</t>
  </si>
  <si>
    <r>
      <rPr>
        <b/>
        <sz val="12"/>
        <rFont val="Times New Roman"/>
        <charset val="0"/>
      </rPr>
      <t xml:space="preserve">207 </t>
    </r>
    <r>
      <rPr>
        <b/>
        <sz val="12"/>
        <rFont val="方正仿宋_GBK"/>
        <charset val="134"/>
      </rPr>
      <t>文化旅游体育与传媒支出</t>
    </r>
  </si>
  <si>
    <r>
      <rPr>
        <sz val="12"/>
        <rFont val="Times New Roman"/>
        <charset val="0"/>
      </rPr>
      <t>2070308</t>
    </r>
    <r>
      <rPr>
        <sz val="12"/>
        <rFont val="方正仿宋_GBK"/>
        <charset val="134"/>
      </rPr>
      <t>群众体育</t>
    </r>
  </si>
  <si>
    <r>
      <rPr>
        <sz val="12"/>
        <rFont val="方正仿宋_GBK"/>
        <charset val="134"/>
      </rPr>
      <t>州级领导工作经费</t>
    </r>
    <r>
      <rPr>
        <sz val="12"/>
        <rFont val="Times New Roman"/>
        <charset val="0"/>
      </rPr>
      <t>(</t>
    </r>
    <r>
      <rPr>
        <sz val="12"/>
        <rFont val="方正仿宋_GBK"/>
        <charset val="134"/>
      </rPr>
      <t>金塔健身队活动经费</t>
    </r>
    <r>
      <rPr>
        <sz val="12"/>
        <rFont val="Times New Roman"/>
        <charset val="0"/>
      </rPr>
      <t xml:space="preserve"> )</t>
    </r>
  </si>
  <si>
    <r>
      <rPr>
        <b/>
        <sz val="12"/>
        <rFont val="Times New Roman"/>
        <charset val="0"/>
      </rPr>
      <t xml:space="preserve">208 </t>
    </r>
    <r>
      <rPr>
        <b/>
        <sz val="12"/>
        <rFont val="方正仿宋_GBK"/>
        <charset val="134"/>
      </rPr>
      <t>社会保障和就业支出</t>
    </r>
  </si>
  <si>
    <r>
      <rPr>
        <sz val="12"/>
        <rFont val="Times New Roman"/>
        <charset val="0"/>
      </rPr>
      <t>2080199</t>
    </r>
    <r>
      <rPr>
        <sz val="12"/>
        <rFont val="方正仿宋_GBK"/>
        <charset val="134"/>
      </rPr>
      <t>其他人力资源和社会保障管理事务支出</t>
    </r>
  </si>
  <si>
    <t>杨美兰户被征地农民基本养老保障金</t>
  </si>
  <si>
    <r>
      <rPr>
        <b/>
        <sz val="12"/>
        <rFont val="Times New Roman"/>
        <charset val="0"/>
      </rPr>
      <t xml:space="preserve">210 </t>
    </r>
    <r>
      <rPr>
        <b/>
        <sz val="12"/>
        <rFont val="方正仿宋_GBK"/>
        <charset val="134"/>
      </rPr>
      <t>卫生健康支出</t>
    </r>
  </si>
  <si>
    <r>
      <rPr>
        <sz val="12"/>
        <rFont val="Times New Roman"/>
        <charset val="0"/>
      </rPr>
      <t>2101101</t>
    </r>
    <r>
      <rPr>
        <sz val="12"/>
        <rFont val="方正仿宋_GBK"/>
        <charset val="134"/>
      </rPr>
      <t>行政单位医疗</t>
    </r>
  </si>
  <si>
    <r>
      <rPr>
        <sz val="12"/>
        <rFont val="Times New Roman"/>
        <charset val="0"/>
      </rPr>
      <t>2022</t>
    </r>
    <r>
      <rPr>
        <sz val="12"/>
        <rFont val="方正仿宋_GBK"/>
        <charset val="134"/>
      </rPr>
      <t>年城镇职工医疗保险、生育保险配套资金</t>
    </r>
  </si>
  <si>
    <r>
      <rPr>
        <sz val="12"/>
        <rFont val="Times New Roman"/>
        <charset val="0"/>
      </rPr>
      <t>2101199</t>
    </r>
    <r>
      <rPr>
        <sz val="12"/>
        <rFont val="方正仿宋_GBK"/>
        <charset val="134"/>
      </rPr>
      <t>其他行政事业单位医疗支出</t>
    </r>
  </si>
  <si>
    <r>
      <rPr>
        <b/>
        <sz val="12"/>
        <rFont val="Times New Roman"/>
        <charset val="0"/>
      </rPr>
      <t xml:space="preserve">213 </t>
    </r>
    <r>
      <rPr>
        <b/>
        <sz val="12"/>
        <rFont val="方正仿宋_GBK"/>
        <charset val="134"/>
      </rPr>
      <t>农林水支出</t>
    </r>
  </si>
  <si>
    <r>
      <rPr>
        <sz val="12"/>
        <rFont val="Times New Roman"/>
        <charset val="0"/>
      </rPr>
      <t>2130122</t>
    </r>
    <r>
      <rPr>
        <sz val="12"/>
        <rFont val="方正仿宋_GBK"/>
        <charset val="134"/>
      </rPr>
      <t>农业生产发展</t>
    </r>
  </si>
  <si>
    <t>甘蔗产业工作补助资金</t>
  </si>
  <si>
    <r>
      <rPr>
        <sz val="12"/>
        <rFont val="Times New Roman"/>
        <charset val="0"/>
      </rPr>
      <t>2130207</t>
    </r>
    <r>
      <rPr>
        <sz val="12"/>
        <rFont val="方正仿宋_GBK"/>
        <charset val="134"/>
      </rPr>
      <t>森林资源管理</t>
    </r>
  </si>
  <si>
    <r>
      <rPr>
        <sz val="12"/>
        <rFont val="Times New Roman"/>
        <charset val="0"/>
      </rPr>
      <t>2022</t>
    </r>
    <r>
      <rPr>
        <sz val="12"/>
        <rFont val="方正仿宋_GBK"/>
        <charset val="134"/>
      </rPr>
      <t>年中央财政林业改革发展资金</t>
    </r>
  </si>
  <si>
    <r>
      <rPr>
        <sz val="12"/>
        <rFont val="Times New Roman"/>
        <charset val="0"/>
      </rPr>
      <t>2130505</t>
    </r>
    <r>
      <rPr>
        <sz val="12"/>
        <rFont val="方正仿宋_GBK"/>
        <charset val="134"/>
      </rPr>
      <t>生产发展</t>
    </r>
  </si>
  <si>
    <t>遮岛镇傈花卡异地搬迁文旅综合服务中心建设</t>
  </si>
  <si>
    <r>
      <rPr>
        <sz val="12"/>
        <rFont val="Times New Roman"/>
        <charset val="0"/>
      </rPr>
      <t>2130701</t>
    </r>
    <r>
      <rPr>
        <sz val="12"/>
        <rFont val="方正仿宋_GBK"/>
        <charset val="134"/>
      </rPr>
      <t>对村级公益事业建设的补助</t>
    </r>
  </si>
  <si>
    <r>
      <rPr>
        <sz val="12"/>
        <rFont val="Times New Roman"/>
        <charset val="0"/>
      </rPr>
      <t>2024</t>
    </r>
    <r>
      <rPr>
        <sz val="12"/>
        <rFont val="方正仿宋_GBK"/>
        <charset val="134"/>
      </rPr>
      <t>年中央农村综合改革转移支付资金</t>
    </r>
  </si>
  <si>
    <r>
      <rPr>
        <b/>
        <sz val="12"/>
        <rFont val="Times New Roman"/>
        <charset val="0"/>
      </rPr>
      <t>220</t>
    </r>
    <r>
      <rPr>
        <b/>
        <sz val="12"/>
        <rFont val="方正仿宋_GBK"/>
        <charset val="134"/>
      </rPr>
      <t>自然资源海洋气象等支出</t>
    </r>
  </si>
  <si>
    <r>
      <rPr>
        <sz val="12"/>
        <rFont val="Times New Roman"/>
        <charset val="0"/>
      </rPr>
      <t>2200106</t>
    </r>
    <r>
      <rPr>
        <sz val="12"/>
        <rFont val="方正仿宋_GBK"/>
        <charset val="134"/>
      </rPr>
      <t>自然资源利用与保护</t>
    </r>
  </si>
  <si>
    <r>
      <rPr>
        <sz val="12"/>
        <rFont val="Times New Roman"/>
        <charset val="0"/>
      </rPr>
      <t>2023</t>
    </r>
    <r>
      <rPr>
        <sz val="12"/>
        <rFont val="方正仿宋_GBK"/>
        <charset val="134"/>
      </rPr>
      <t>年度国土变更调查暨耕地流出问题图斑整改恢复工作经费</t>
    </r>
  </si>
  <si>
    <r>
      <rPr>
        <sz val="12"/>
        <rFont val="Times New Roman"/>
        <charset val="0"/>
      </rPr>
      <t>2023</t>
    </r>
    <r>
      <rPr>
        <sz val="12"/>
        <rFont val="方正仿宋_GBK"/>
        <charset val="134"/>
      </rPr>
      <t>年度耕地流出问题整改恢复工作涉及经费</t>
    </r>
  </si>
  <si>
    <r>
      <rPr>
        <b/>
        <sz val="12"/>
        <rFont val="方正仿宋_GBK"/>
        <charset val="134"/>
      </rPr>
      <t>合</t>
    </r>
    <r>
      <rPr>
        <b/>
        <sz val="12"/>
        <rFont val="Times New Roman"/>
        <charset val="0"/>
      </rPr>
      <t xml:space="preserve">    </t>
    </r>
    <r>
      <rPr>
        <b/>
        <sz val="12"/>
        <rFont val="方正仿宋_GBK"/>
        <charset val="134"/>
      </rPr>
      <t>计</t>
    </r>
  </si>
  <si>
    <t>注：1.根据变动情况填列；2.可插行。</t>
  </si>
</sst>
</file>

<file path=xl/styles.xml><?xml version="1.0" encoding="utf-8"?>
<styleSheet xmlns="http://schemas.openxmlformats.org/spreadsheetml/2006/main">
  <numFmts count="24">
    <numFmt numFmtId="176" formatCode="_-&quot;$&quot;* #,##0_-;\-&quot;$&quot;* #,##0_-;_-&quot;$&quot;* &quot;-&quot;_-;_-@_-"/>
    <numFmt numFmtId="177" formatCode="yyyy&quot;年&quot;m&quot;月&quot;d&quot;日&quot;;@"/>
    <numFmt numFmtId="178" formatCode="_(&quot;$&quot;* #,##0.00_);_(&quot;$&quot;* \(#,##0.00\);_(&quot;$&quot;* &quot;-&quot;??_);_(@_)"/>
    <numFmt numFmtId="44" formatCode="_ &quot;￥&quot;* #,##0.00_ ;_ &quot;￥&quot;* \-#,##0.00_ ;_ &quot;￥&quot;* &quot;-&quot;??_ ;_ @_ "/>
    <numFmt numFmtId="179" formatCode="\$#,##0.00;\(\$#,##0.00\)"/>
    <numFmt numFmtId="42" formatCode="_ &quot;￥&quot;* #,##0_ ;_ &quot;￥&quot;* \-#,##0_ ;_ &quot;￥&quot;* &quot;-&quot;_ ;_ @_ "/>
    <numFmt numFmtId="180" formatCode="yyyy&quot;年&quot;m&quot;月&quot;;@"/>
    <numFmt numFmtId="181" formatCode="_-* #,##0&quot;$&quot;_-;\-* #,##0&quot;$&quot;_-;_-* &quot;-&quot;&quot;$&quot;_-;_-@_-"/>
    <numFmt numFmtId="41" formatCode="_ * #,##0_ ;_ * \-#,##0_ ;_ * &quot;-&quot;_ ;_ @_ "/>
    <numFmt numFmtId="43" formatCode="_ * #,##0.00_ ;_ * \-#,##0.00_ ;_ * &quot;-&quot;??_ ;_ @_ "/>
    <numFmt numFmtId="182" formatCode="#,##0_ "/>
    <numFmt numFmtId="183" formatCode="_-* #,##0_$_-;\-* #,##0_$_-;_-* &quot;-&quot;_$_-;_-@_-"/>
    <numFmt numFmtId="184" formatCode="\$#,##0;\(\$#,##0\)"/>
    <numFmt numFmtId="185" formatCode="#,##0;\-#,##0;&quot;-&quot;"/>
    <numFmt numFmtId="186" formatCode="_-* #,##0.00_$_-;\-* #,##0.00_$_-;_-* &quot;-&quot;??_$_-;_-@_-"/>
    <numFmt numFmtId="187" formatCode="_-* #,##0.00&quot;$&quot;_-;\-* #,##0.00&quot;$&quot;_-;_-* &quot;-&quot;??&quot;$&quot;_-;_-@_-"/>
    <numFmt numFmtId="188" formatCode="#,##0;\(#,##0\)"/>
    <numFmt numFmtId="189" formatCode="0;_琀"/>
    <numFmt numFmtId="190" formatCode="0.0"/>
    <numFmt numFmtId="191" formatCode="0.00_ "/>
    <numFmt numFmtId="192" formatCode="#,##0_ ;[Red]\-#,##0\ "/>
    <numFmt numFmtId="193" formatCode="0.0%"/>
    <numFmt numFmtId="194" formatCode="#,##0_);[Red]\(#,##0\)"/>
    <numFmt numFmtId="195" formatCode="#,##0.00_ ;[Red]\-#,##0.00\ "/>
  </numFmts>
  <fonts count="88">
    <font>
      <sz val="12"/>
      <name val="宋体"/>
      <charset val="134"/>
    </font>
    <font>
      <b/>
      <sz val="14"/>
      <name val="方正仿宋_GBK"/>
      <charset val="134"/>
    </font>
    <font>
      <sz val="12"/>
      <name val="Times New Roman"/>
      <charset val="0"/>
    </font>
    <font>
      <sz val="12"/>
      <name val="仿宋_GB2312"/>
      <charset val="134"/>
    </font>
    <font>
      <sz val="11"/>
      <name val="仿宋_GB2312"/>
      <charset val="134"/>
    </font>
    <font>
      <b/>
      <sz val="22"/>
      <name val="Times New Roman"/>
      <charset val="0"/>
    </font>
    <font>
      <b/>
      <sz val="12"/>
      <name val="Times New Roman"/>
      <charset val="0"/>
    </font>
    <font>
      <b/>
      <sz val="20"/>
      <name val="Times New Roman"/>
      <charset val="0"/>
    </font>
    <font>
      <sz val="11"/>
      <name val="Times New Roman"/>
      <charset val="0"/>
    </font>
    <font>
      <b/>
      <sz val="14"/>
      <name val="Times New Roman"/>
      <charset val="0"/>
    </font>
    <font>
      <b/>
      <sz val="12"/>
      <color indexed="8"/>
      <name val="Times New Roman"/>
      <charset val="0"/>
    </font>
    <font>
      <sz val="12"/>
      <color rgb="FF000000"/>
      <name val="Times New Roman"/>
      <charset val="0"/>
    </font>
    <font>
      <sz val="12"/>
      <color indexed="8"/>
      <name val="Times New Roman"/>
      <charset val="0"/>
    </font>
    <font>
      <sz val="12"/>
      <name val="方正仿宋_GBK"/>
      <charset val="134"/>
    </font>
    <font>
      <b/>
      <sz val="12"/>
      <name val="方正仿宋_GBK"/>
      <charset val="134"/>
    </font>
    <font>
      <b/>
      <sz val="22"/>
      <name val="方正小标宋_GBK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2"/>
      <color theme="1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Times New Roman"/>
      <charset val="0"/>
    </font>
    <font>
      <b/>
      <sz val="20"/>
      <name val="宋体"/>
      <charset val="134"/>
    </font>
    <font>
      <b/>
      <sz val="22"/>
      <name val="方正小标宋简体"/>
      <charset val="134"/>
    </font>
    <font>
      <b/>
      <sz val="22"/>
      <color theme="1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2"/>
      <color theme="1"/>
      <name val="Times New Roman"/>
      <charset val="0"/>
    </font>
    <font>
      <b/>
      <sz val="12"/>
      <name val="黑体"/>
      <charset val="134"/>
    </font>
    <font>
      <sz val="12"/>
      <color rgb="FFFF0000"/>
      <name val="Times New Roman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1"/>
      <name val="黑体"/>
      <charset val="134"/>
    </font>
    <font>
      <b/>
      <sz val="14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20"/>
      <name val="宋体"/>
      <charset val="134"/>
    </font>
    <font>
      <b/>
      <sz val="12"/>
      <name val="Arial"/>
      <charset val="0"/>
    </font>
    <font>
      <sz val="12"/>
      <color indexed="16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2"/>
      <name val="Arial"/>
      <charset val="0"/>
    </font>
    <font>
      <b/>
      <i/>
      <sz val="16"/>
      <name val="Helv"/>
      <charset val="134"/>
    </font>
    <font>
      <sz val="12"/>
      <color indexed="9"/>
      <name val="宋体"/>
      <charset val="134"/>
    </font>
    <font>
      <sz val="11"/>
      <color indexed="52"/>
      <name val="宋体"/>
      <charset val="134"/>
    </font>
    <font>
      <b/>
      <sz val="18"/>
      <name val="Arial"/>
      <charset val="0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u/>
      <sz val="12"/>
      <color indexed="36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2"/>
      <color indexed="17"/>
      <name val="宋体"/>
      <charset val="134"/>
    </font>
    <font>
      <sz val="12"/>
      <color indexed="20"/>
      <name val="楷体_GB2312"/>
      <charset val="134"/>
    </font>
    <font>
      <sz val="10.5"/>
      <color indexed="20"/>
      <name val="宋体"/>
      <charset val="134"/>
    </font>
    <font>
      <sz val="10"/>
      <name val="Helv"/>
      <charset val="134"/>
    </font>
    <font>
      <sz val="12"/>
      <color indexed="17"/>
      <name val="楷体_GB2312"/>
      <charset val="134"/>
    </font>
    <font>
      <sz val="10"/>
      <name val="Times New Roman"/>
      <charset val="0"/>
    </font>
    <font>
      <sz val="8"/>
      <name val="Times New Roman"/>
      <charset val="0"/>
    </font>
    <font>
      <sz val="10"/>
      <color indexed="8"/>
      <name val="Arial"/>
      <charset val="0"/>
    </font>
    <font>
      <sz val="8"/>
      <name val="Arial"/>
      <charset val="0"/>
    </font>
    <font>
      <sz val="7"/>
      <name val="Small Fonts"/>
      <charset val="0"/>
    </font>
    <font>
      <sz val="12"/>
      <name val="Helv"/>
      <charset val="134"/>
    </font>
    <font>
      <sz val="10.5"/>
      <color indexed="17"/>
      <name val="宋体"/>
      <charset val="134"/>
    </font>
    <font>
      <b/>
      <sz val="12"/>
      <color indexed="8"/>
      <name val="宋体"/>
      <charset val="134"/>
    </font>
    <font>
      <sz val="12"/>
      <name val="바탕체"/>
      <charset val="134"/>
    </font>
    <font>
      <sz val="11"/>
      <color theme="1"/>
      <name val="宋体"/>
      <charset val="134"/>
      <scheme val="minor"/>
    </font>
    <font>
      <sz val="12"/>
      <name val="官帕眉"/>
      <charset val="134"/>
    </font>
    <font>
      <sz val="12"/>
      <name val="Courier"/>
      <charset val="0"/>
    </font>
    <font>
      <b/>
      <sz val="22"/>
      <name val="方正仿宋_GBK"/>
      <charset val="134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888">
    <xf numFmtId="0" fontId="0" fillId="0" borderId="0"/>
    <xf numFmtId="42" fontId="0" fillId="0" borderId="0" applyFont="0" applyFill="0" applyBorder="0" applyAlignment="0" applyProtection="0"/>
    <xf numFmtId="0" fontId="56" fillId="4" borderId="0" applyNumberFormat="0" applyBorder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61" fillId="0" borderId="0"/>
    <xf numFmtId="0" fontId="50" fillId="0" borderId="0" applyNumberForma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47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57" fillId="0" borderId="19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53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60" fillId="19" borderId="0" applyNumberFormat="0" applyBorder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176" fontId="58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23" borderId="0" applyNumberFormat="0" applyBorder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1" fillId="0" borderId="0">
      <alignment vertical="center"/>
    </xf>
    <xf numFmtId="0" fontId="58" fillId="16" borderId="0" applyNumberFormat="0" applyBorder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2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2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73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/>
    <xf numFmtId="0" fontId="47" fillId="1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13" borderId="0" applyNumberFormat="0" applyBorder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1" fillId="0" borderId="0"/>
    <xf numFmtId="0" fontId="63" fillId="0" borderId="17" applyNumberFormat="0" applyFill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0" borderId="0"/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24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9" fillId="9" borderId="16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185" fontId="77" fillId="0" borderId="0" applyFill="0" applyBorder="0" applyAlignment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>
      <alignment vertical="center"/>
    </xf>
    <xf numFmtId="188" fontId="75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58" fillId="0" borderId="0" applyFon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178" fontId="58" fillId="0" borderId="0" applyFont="0" applyFill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179" fontId="75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51" fillId="0" borderId="0" applyProtection="0">
      <alignment vertical="center"/>
    </xf>
    <xf numFmtId="184" fontId="75" fillId="0" borderId="0">
      <alignment vertical="center"/>
    </xf>
    <xf numFmtId="0" fontId="4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2" fontId="51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4" fillId="0" borderId="12" applyNumberFormat="0" applyAlignment="0" applyProtection="0">
      <alignment horizontal="left" vertical="center"/>
    </xf>
    <xf numFmtId="0" fontId="59" fillId="9" borderId="1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0" borderId="11">
      <alignment horizontal="left" vertical="center"/>
    </xf>
    <xf numFmtId="0" fontId="64" fillId="0" borderId="18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55" fillId="0" borderId="0" applyProtection="0">
      <alignment vertical="center"/>
    </xf>
    <xf numFmtId="0" fontId="44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8" fillId="3" borderId="1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37" fontId="79" fillId="0" borderId="0"/>
    <xf numFmtId="0" fontId="47" fillId="6" borderId="0" applyNumberFormat="0" applyBorder="0" applyAlignment="0" applyProtection="0">
      <alignment vertical="center"/>
    </xf>
    <xf numFmtId="0" fontId="8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77" fillId="0" borderId="0"/>
    <xf numFmtId="0" fontId="52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76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10" fontId="58" fillId="0" borderId="0" applyFont="0" applyFill="0" applyBorder="0" applyAlignment="0" applyProtection="0">
      <alignment vertical="center"/>
    </xf>
    <xf numFmtId="1" fontId="61" fillId="0" borderId="0">
      <alignment vertical="center"/>
    </xf>
    <xf numFmtId="0" fontId="0" fillId="0" borderId="0"/>
    <xf numFmtId="0" fontId="0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1" fillId="0" borderId="22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3" fillId="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9" fillId="7" borderId="1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3" fillId="4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43" fillId="10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61" fillId="0" borderId="0"/>
    <xf numFmtId="0" fontId="47" fillId="6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1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1" fillId="0" borderId="0"/>
    <xf numFmtId="0" fontId="43" fillId="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59" fillId="9" borderId="1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35" fillId="0" borderId="1">
      <alignment horizontal="distributed" vertical="center" wrapText="1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43" fillId="4" borderId="0" applyNumberFormat="0" applyBorder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8" fillId="0" borderId="0">
      <alignment vertical="center"/>
    </xf>
    <xf numFmtId="0" fontId="61" fillId="0" borderId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1" fillId="0" borderId="0"/>
    <xf numFmtId="0" fontId="47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82" fillId="28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8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/>
    <xf numFmtId="0" fontId="43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58" fillId="0" borderId="0" applyFon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47" fillId="16" borderId="0" applyNumberFormat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1" fillId="0" borderId="0"/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7" borderId="14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61" fillId="0" borderId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0" fillId="0" borderId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0" fillId="0" borderId="0"/>
    <xf numFmtId="0" fontId="61" fillId="0" borderId="0"/>
    <xf numFmtId="0" fontId="47" fillId="6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58" fillId="0" borderId="0">
      <alignment vertical="center"/>
    </xf>
    <xf numFmtId="0" fontId="77" fillId="0" borderId="0">
      <alignment vertical="center"/>
    </xf>
    <xf numFmtId="0" fontId="0" fillId="5" borderId="21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7" borderId="14" applyNumberFormat="0" applyAlignment="0" applyProtection="0">
      <alignment vertical="center"/>
    </xf>
    <xf numFmtId="0" fontId="8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18" borderId="0" applyNumberFormat="0" applyBorder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0" fillId="0" borderId="0">
      <alignment vertical="center"/>
    </xf>
    <xf numFmtId="0" fontId="66" fillId="7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1" fillId="0" borderId="0"/>
    <xf numFmtId="0" fontId="0" fillId="0" borderId="0">
      <alignment vertical="center"/>
    </xf>
    <xf numFmtId="0" fontId="61" fillId="0" borderId="0"/>
    <xf numFmtId="0" fontId="58" fillId="0" borderId="0">
      <alignment vertical="center"/>
    </xf>
    <xf numFmtId="0" fontId="49" fillId="7" borderId="14" applyNumberFormat="0" applyAlignment="0" applyProtection="0">
      <alignment vertical="center"/>
    </xf>
    <xf numFmtId="0" fontId="0" fillId="0" borderId="0"/>
    <xf numFmtId="0" fontId="6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1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0" fillId="0" borderId="0"/>
    <xf numFmtId="0" fontId="59" fillId="9" borderId="16" applyNumberFormat="0" applyAlignment="0" applyProtection="0">
      <alignment vertical="center"/>
    </xf>
    <xf numFmtId="0" fontId="0" fillId="0" borderId="0"/>
    <xf numFmtId="0" fontId="59" fillId="9" borderId="16" applyNumberFormat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9" fillId="7" borderId="14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8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7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4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5" borderId="21" applyNumberFormat="0" applyFont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0"/>
    <xf numFmtId="0" fontId="0" fillId="0" borderId="0"/>
    <xf numFmtId="0" fontId="0" fillId="0" borderId="0"/>
    <xf numFmtId="0" fontId="47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1" fillId="0" borderId="0"/>
    <xf numFmtId="0" fontId="47" fillId="6" borderId="0" applyNumberFormat="0" applyBorder="0" applyAlignment="0" applyProtection="0">
      <alignment vertical="center"/>
    </xf>
    <xf numFmtId="0" fontId="61" fillId="0" borderId="0"/>
    <xf numFmtId="0" fontId="0" fillId="0" borderId="0"/>
    <xf numFmtId="0" fontId="47" fillId="16" borderId="0" applyNumberFormat="0" applyBorder="0" applyAlignment="0" applyProtection="0">
      <alignment vertical="center"/>
    </xf>
    <xf numFmtId="0" fontId="0" fillId="0" borderId="0"/>
    <xf numFmtId="0" fontId="64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>
      <alignment vertical="center"/>
    </xf>
    <xf numFmtId="0" fontId="0" fillId="0" borderId="0"/>
    <xf numFmtId="0" fontId="66" fillId="7" borderId="16" applyNumberFormat="0" applyAlignment="0" applyProtection="0">
      <alignment vertical="center"/>
    </xf>
    <xf numFmtId="0" fontId="0" fillId="0" borderId="0"/>
    <xf numFmtId="0" fontId="0" fillId="0" borderId="0"/>
    <xf numFmtId="0" fontId="47" fillId="6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0" fillId="5" borderId="21" applyNumberFormat="0" applyFont="0" applyAlignment="0" applyProtection="0">
      <alignment vertical="center"/>
    </xf>
    <xf numFmtId="0" fontId="61" fillId="0" borderId="0"/>
    <xf numFmtId="0" fontId="0" fillId="5" borderId="21" applyNumberFormat="0" applyFont="0" applyAlignment="0" applyProtection="0">
      <alignment vertic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9" fillId="9" borderId="16" applyNumberFormat="0" applyAlignment="0" applyProtection="0">
      <alignment vertical="center"/>
    </xf>
    <xf numFmtId="0" fontId="2" fillId="0" borderId="0"/>
    <xf numFmtId="0" fontId="0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66" fillId="7" borderId="16" applyNumberFormat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183" fontId="58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81" fillId="1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9" fillId="7" borderId="14" applyNumberFormat="0" applyAlignment="0" applyProtection="0">
      <alignment vertical="center"/>
    </xf>
    <xf numFmtId="38" fontId="58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181" fontId="58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81" fillId="1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8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8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177" fontId="58" fillId="0" borderId="0" applyFont="0" applyFill="0" applyBorder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66" fillId="7" borderId="16" applyNumberFormat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68" fillId="8" borderId="20" applyNumberFormat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68" fillId="8" borderId="20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40" fontId="58" fillId="0" borderId="0" applyFont="0" applyFill="0" applyBorder="0" applyAlignment="0" applyProtection="0">
      <alignment vertical="center"/>
    </xf>
    <xf numFmtId="186" fontId="58" fillId="0" borderId="0" applyFont="0" applyFill="0" applyBorder="0" applyAlignment="0" applyProtection="0">
      <alignment vertical="center"/>
    </xf>
    <xf numFmtId="187" fontId="58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43" fontId="58" fillId="0" borderId="0" applyFont="0" applyFill="0" applyBorder="0" applyAlignment="0" applyProtection="0">
      <alignment vertical="center"/>
    </xf>
    <xf numFmtId="189" fontId="58" fillId="0" borderId="0" applyFont="0" applyFill="0" applyBorder="0" applyAlignment="0" applyProtection="0">
      <alignment vertical="center"/>
    </xf>
    <xf numFmtId="0" fontId="85" fillId="0" borderId="0">
      <alignment vertical="center"/>
    </xf>
    <xf numFmtId="0" fontId="82" fillId="29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49" fillId="7" borderId="14" applyNumberFormat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59" fillId="9" borderId="16" applyNumberFormat="0" applyAlignment="0" applyProtection="0">
      <alignment vertical="center"/>
    </xf>
    <xf numFmtId="0" fontId="86" fillId="0" borderId="0">
      <alignment vertical="center"/>
    </xf>
    <xf numFmtId="190" fontId="35" fillId="0" borderId="1">
      <alignment vertical="center"/>
      <protection locked="0"/>
    </xf>
    <xf numFmtId="0" fontId="0" fillId="5" borderId="21" applyNumberFormat="0" applyFont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84" fillId="0" borderId="0">
      <alignment vertical="center"/>
    </xf>
  </cellStyleXfs>
  <cellXfs count="227">
    <xf numFmtId="0" fontId="0" fillId="0" borderId="0" xfId="0"/>
    <xf numFmtId="0" fontId="1" fillId="0" borderId="0" xfId="1341" applyFont="1" applyFill="1" applyAlignment="1">
      <alignment horizontal="center" vertical="center"/>
    </xf>
    <xf numFmtId="0" fontId="2" fillId="0" borderId="0" xfId="1341" applyFont="1" applyFill="1">
      <alignment vertical="center"/>
    </xf>
    <xf numFmtId="0" fontId="3" fillId="0" borderId="0" xfId="1341" applyFont="1" applyFill="1" applyAlignment="1">
      <alignment horizontal="left" vertical="center"/>
    </xf>
    <xf numFmtId="191" fontId="4" fillId="0" borderId="0" xfId="1341" applyNumberFormat="1" applyFont="1" applyFill="1">
      <alignment vertical="center"/>
    </xf>
    <xf numFmtId="191" fontId="3" fillId="0" borderId="0" xfId="1341" applyNumberFormat="1" applyFont="1" applyFill="1">
      <alignment vertical="center"/>
    </xf>
    <xf numFmtId="0" fontId="3" fillId="0" borderId="0" xfId="1341" applyFont="1" applyFill="1">
      <alignment vertical="center"/>
    </xf>
    <xf numFmtId="9" fontId="5" fillId="0" borderId="0" xfId="71" applyNumberFormat="1" applyFont="1" applyBorder="1" applyAlignment="1">
      <alignment horizontal="center" vertical="center"/>
    </xf>
    <xf numFmtId="191" fontId="5" fillId="0" borderId="0" xfId="71" applyNumberFormat="1" applyFont="1" applyBorder="1" applyAlignment="1">
      <alignment horizontal="center" vertical="center"/>
    </xf>
    <xf numFmtId="9" fontId="6" fillId="0" borderId="0" xfId="71" applyNumberFormat="1" applyFont="1" applyBorder="1" applyAlignment="1">
      <alignment horizontal="left" vertical="center"/>
    </xf>
    <xf numFmtId="9" fontId="7" fillId="0" borderId="0" xfId="71" applyNumberFormat="1" applyFont="1" applyBorder="1" applyAlignment="1">
      <alignment horizontal="left" vertical="center"/>
    </xf>
    <xf numFmtId="191" fontId="8" fillId="0" borderId="0" xfId="71" applyNumberFormat="1" applyFont="1" applyBorder="1" applyAlignment="1">
      <alignment horizontal="center" vertical="center"/>
    </xf>
    <xf numFmtId="191" fontId="6" fillId="0" borderId="0" xfId="71" applyNumberFormat="1" applyFont="1" applyBorder="1" applyAlignment="1">
      <alignment horizontal="center" vertical="center"/>
    </xf>
    <xf numFmtId="9" fontId="9" fillId="2" borderId="1" xfId="71" applyNumberFormat="1" applyFont="1" applyFill="1" applyBorder="1" applyAlignment="1">
      <alignment horizontal="center" vertical="center" wrapText="1"/>
    </xf>
    <xf numFmtId="191" fontId="9" fillId="2" borderId="1" xfId="71" applyNumberFormat="1" applyFont="1" applyFill="1" applyBorder="1" applyAlignment="1">
      <alignment horizontal="center" vertical="center" wrapText="1"/>
    </xf>
    <xf numFmtId="191" fontId="9" fillId="0" borderId="1" xfId="71" applyNumberFormat="1" applyFont="1" applyFill="1" applyBorder="1" applyAlignment="1">
      <alignment horizontal="center" vertical="center" wrapText="1"/>
    </xf>
    <xf numFmtId="0" fontId="6" fillId="2" borderId="2" xfId="1172" applyFont="1" applyFill="1" applyBorder="1" applyAlignment="1">
      <alignment horizontal="left" vertical="center" wrapText="1"/>
    </xf>
    <xf numFmtId="0" fontId="2" fillId="2" borderId="1" xfId="1172" applyFont="1" applyFill="1" applyBorder="1" applyAlignment="1">
      <alignment horizontal="left" vertical="center" wrapText="1"/>
    </xf>
    <xf numFmtId="191" fontId="10" fillId="2" borderId="1" xfId="0" applyNumberFormat="1" applyFont="1" applyFill="1" applyBorder="1" applyAlignment="1">
      <alignment horizontal="center" vertical="center" wrapText="1"/>
    </xf>
    <xf numFmtId="191" fontId="2" fillId="2" borderId="1" xfId="1172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91" fontId="11" fillId="2" borderId="1" xfId="0" applyNumberFormat="1" applyFont="1" applyFill="1" applyBorder="1" applyAlignment="1">
      <alignment horizontal="center" vertical="center" wrapText="1"/>
    </xf>
    <xf numFmtId="191" fontId="12" fillId="2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2" borderId="2" xfId="1172" applyFont="1" applyFill="1" applyBorder="1" applyAlignment="1">
      <alignment horizontal="left" vertical="center" wrapText="1"/>
    </xf>
    <xf numFmtId="0" fontId="13" fillId="2" borderId="1" xfId="1172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91" fontId="6" fillId="2" borderId="1" xfId="1172" applyNumberFormat="1" applyFont="1" applyFill="1" applyBorder="1" applyAlignment="1">
      <alignment horizontal="center" vertical="center" wrapText="1"/>
    </xf>
    <xf numFmtId="0" fontId="6" fillId="2" borderId="1" xfId="1172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4" fillId="2" borderId="1" xfId="1172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92" fontId="16" fillId="3" borderId="1" xfId="0" applyNumberFormat="1" applyFont="1" applyFill="1" applyBorder="1" applyAlignment="1" applyProtection="1">
      <alignment horizontal="center" vertical="center" wrapText="1"/>
    </xf>
    <xf numFmtId="192" fontId="16" fillId="3" borderId="1" xfId="0" applyNumberFormat="1" applyFont="1" applyFill="1" applyBorder="1" applyAlignment="1" applyProtection="1">
      <alignment horizontal="left" vertical="center" wrapText="1"/>
    </xf>
    <xf numFmtId="192" fontId="16" fillId="3" borderId="1" xfId="0" applyNumberFormat="1" applyFont="1" applyFill="1" applyBorder="1" applyAlignment="1" applyProtection="1">
      <alignment vertical="center"/>
    </xf>
    <xf numFmtId="192" fontId="0" fillId="3" borderId="1" xfId="0" applyNumberFormat="1" applyFont="1" applyFill="1" applyBorder="1" applyAlignment="1" applyProtection="1">
      <alignment vertical="center"/>
    </xf>
    <xf numFmtId="192" fontId="0" fillId="0" borderId="1" xfId="0" applyNumberFormat="1" applyBorder="1" applyAlignment="1">
      <alignment vertical="center"/>
    </xf>
    <xf numFmtId="192" fontId="16" fillId="3" borderId="1" xfId="0" applyNumberFormat="1" applyFont="1" applyFill="1" applyBorder="1" applyAlignment="1" applyProtection="1">
      <alignment vertical="center" wrapText="1"/>
    </xf>
    <xf numFmtId="192" fontId="0" fillId="0" borderId="1" xfId="0" applyNumberFormat="1" applyFont="1" applyBorder="1" applyAlignment="1">
      <alignment vertical="center"/>
    </xf>
    <xf numFmtId="192" fontId="16" fillId="3" borderId="6" xfId="0" applyNumberFormat="1" applyFont="1" applyFill="1" applyBorder="1" applyAlignment="1" applyProtection="1">
      <alignment vertical="center" wrapText="1"/>
    </xf>
    <xf numFmtId="192" fontId="0" fillId="0" borderId="1" xfId="0" applyNumberFormat="1" applyFont="1" applyFill="1" applyBorder="1" applyAlignment="1">
      <alignment vertical="center"/>
    </xf>
    <xf numFmtId="0" fontId="0" fillId="0" borderId="0" xfId="1341" applyFont="1" applyFill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5" fillId="0" borderId="0" xfId="1341" applyFont="1" applyAlignment="1">
      <alignment horizontal="center" vertical="center"/>
    </xf>
    <xf numFmtId="192" fontId="0" fillId="0" borderId="0" xfId="1341" applyNumberFormat="1" applyFont="1" applyAlignment="1">
      <alignment vertical="center"/>
    </xf>
    <xf numFmtId="192" fontId="0" fillId="0" borderId="7" xfId="1341" applyNumberFormat="1" applyFont="1" applyBorder="1" applyAlignment="1">
      <alignment vertical="center"/>
    </xf>
    <xf numFmtId="192" fontId="0" fillId="0" borderId="7" xfId="1341" applyNumberFormat="1" applyFont="1" applyFill="1" applyBorder="1" applyAlignment="1">
      <alignment vertical="center"/>
    </xf>
    <xf numFmtId="3" fontId="0" fillId="3" borderId="0" xfId="0" applyNumberFormat="1" applyFont="1" applyFill="1" applyAlignment="1" applyProtection="1">
      <alignment horizontal="right" vertical="center"/>
    </xf>
    <xf numFmtId="192" fontId="17" fillId="0" borderId="1" xfId="1341" applyNumberFormat="1" applyFont="1" applyBorder="1" applyAlignment="1">
      <alignment horizontal="distributed" vertical="center" wrapText="1" indent="3"/>
    </xf>
    <xf numFmtId="192" fontId="17" fillId="0" borderId="1" xfId="1265" applyNumberFormat="1" applyFont="1" applyBorder="1" applyAlignment="1">
      <alignment horizontal="center" vertical="center" wrapText="1"/>
    </xf>
    <xf numFmtId="192" fontId="17" fillId="0" borderId="1" xfId="1265" applyNumberFormat="1" applyFont="1" applyFill="1" applyBorder="1" applyAlignment="1">
      <alignment horizontal="center" vertical="center" wrapText="1"/>
    </xf>
    <xf numFmtId="192" fontId="17" fillId="0" borderId="2" xfId="1341" applyNumberFormat="1" applyFont="1" applyBorder="1" applyAlignment="1">
      <alignment horizontal="distributed" vertical="center" wrapText="1" indent="3"/>
    </xf>
    <xf numFmtId="49" fontId="0" fillId="3" borderId="1" xfId="0" applyNumberFormat="1" applyFont="1" applyFill="1" applyBorder="1" applyAlignment="1" applyProtection="1">
      <alignment horizontal="left" vertical="center"/>
    </xf>
    <xf numFmtId="193" fontId="0" fillId="0" borderId="1" xfId="35" applyNumberFormat="1" applyFont="1" applyFill="1" applyBorder="1" applyAlignment="1">
      <alignment vertical="center"/>
    </xf>
    <xf numFmtId="0" fontId="0" fillId="3" borderId="1" xfId="1265" applyFont="1" applyFill="1" applyBorder="1" applyAlignment="1">
      <alignment horizontal="left" vertical="center"/>
    </xf>
    <xf numFmtId="192" fontId="17" fillId="0" borderId="8" xfId="1265" applyNumberFormat="1" applyFont="1" applyBorder="1" applyAlignment="1">
      <alignment horizontal="center" vertical="center" wrapText="1"/>
    </xf>
    <xf numFmtId="192" fontId="17" fillId="0" borderId="9" xfId="1265" applyNumberFormat="1" applyFont="1" applyBorder="1" applyAlignment="1">
      <alignment horizontal="center" vertical="center" wrapText="1"/>
    </xf>
    <xf numFmtId="3" fontId="0" fillId="3" borderId="1" xfId="0" applyNumberFormat="1" applyFont="1" applyFill="1" applyBorder="1" applyAlignment="1" applyProtection="1">
      <alignment horizontal="left" vertical="center"/>
    </xf>
    <xf numFmtId="3" fontId="0" fillId="3" borderId="8" xfId="0" applyNumberFormat="1" applyFont="1" applyFill="1" applyBorder="1" applyAlignment="1" applyProtection="1">
      <alignment horizontal="left" vertical="center"/>
    </xf>
    <xf numFmtId="3" fontId="0" fillId="3" borderId="9" xfId="0" applyNumberFormat="1" applyFont="1" applyFill="1" applyBorder="1" applyAlignment="1" applyProtection="1">
      <alignment horizontal="right" vertical="center"/>
    </xf>
    <xf numFmtId="3" fontId="0" fillId="3" borderId="2" xfId="0" applyNumberFormat="1" applyFont="1" applyFill="1" applyBorder="1" applyAlignment="1" applyProtection="1">
      <alignment horizontal="left" vertical="center"/>
    </xf>
    <xf numFmtId="3" fontId="0" fillId="3" borderId="9" xfId="0" applyNumberFormat="1" applyFont="1" applyFill="1" applyBorder="1" applyAlignment="1" applyProtection="1">
      <alignment horizontal="left" vertical="center"/>
    </xf>
    <xf numFmtId="0" fontId="0" fillId="3" borderId="1" xfId="1265" applyFont="1" applyFill="1" applyBorder="1" applyAlignment="1">
      <alignment horizontal="left" vertical="center" wrapText="1"/>
    </xf>
    <xf numFmtId="3" fontId="0" fillId="3" borderId="1" xfId="0" applyNumberFormat="1" applyFont="1" applyFill="1" applyBorder="1" applyAlignment="1" applyProtection="1">
      <alignment horizontal="right" vertical="center"/>
    </xf>
    <xf numFmtId="0" fontId="17" fillId="0" borderId="1" xfId="1265" applyFont="1" applyBorder="1" applyAlignment="1">
      <alignment horizontal="distributed" vertical="center" indent="1"/>
    </xf>
    <xf numFmtId="3" fontId="17" fillId="3" borderId="1" xfId="0" applyNumberFormat="1" applyFont="1" applyFill="1" applyBorder="1" applyAlignment="1" applyProtection="1">
      <alignment horizontal="left" vertical="center"/>
    </xf>
    <xf numFmtId="3" fontId="17" fillId="3" borderId="9" xfId="0" applyNumberFormat="1" applyFont="1" applyFill="1" applyBorder="1" applyAlignment="1" applyProtection="1">
      <alignment horizontal="right" vertical="center"/>
    </xf>
    <xf numFmtId="193" fontId="17" fillId="0" borderId="1" xfId="35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 applyProtection="1">
      <alignment horizontal="left" vertical="center"/>
    </xf>
    <xf numFmtId="3" fontId="0" fillId="0" borderId="1" xfId="0" applyNumberFormat="1" applyFont="1" applyFill="1" applyBorder="1" applyAlignment="1" applyProtection="1">
      <alignment horizontal="right" vertical="center"/>
    </xf>
    <xf numFmtId="3" fontId="17" fillId="3" borderId="1" xfId="0" applyNumberFormat="1" applyFont="1" applyFill="1" applyBorder="1" applyAlignment="1" applyProtection="1">
      <alignment horizontal="right" vertical="center"/>
    </xf>
    <xf numFmtId="0" fontId="18" fillId="0" borderId="0" xfId="1341" applyFont="1" applyFill="1">
      <alignment vertical="center"/>
    </xf>
    <xf numFmtId="0" fontId="0" fillId="0" borderId="0" xfId="1265" applyFont="1" applyFill="1">
      <alignment vertical="center"/>
    </xf>
    <xf numFmtId="0" fontId="3" fillId="0" borderId="0" xfId="1341" applyFont="1" applyFill="1" applyAlignment="1">
      <alignment horizontal="center" vertical="center"/>
    </xf>
    <xf numFmtId="0" fontId="15" fillId="0" borderId="0" xfId="1341" applyFont="1" applyFill="1" applyAlignment="1">
      <alignment horizontal="center" vertical="center"/>
    </xf>
    <xf numFmtId="192" fontId="0" fillId="0" borderId="0" xfId="1341" applyNumberFormat="1" applyFont="1" applyFill="1" applyAlignment="1">
      <alignment vertical="center"/>
    </xf>
    <xf numFmtId="192" fontId="0" fillId="0" borderId="0" xfId="1341" applyNumberFormat="1" applyFont="1" applyFill="1" applyAlignment="1">
      <alignment horizontal="center" vertical="center"/>
    </xf>
    <xf numFmtId="192" fontId="17" fillId="0" borderId="1" xfId="1341" applyNumberFormat="1" applyFont="1" applyFill="1" applyBorder="1" applyAlignment="1">
      <alignment horizontal="center" vertical="center" wrapText="1"/>
    </xf>
    <xf numFmtId="192" fontId="17" fillId="3" borderId="9" xfId="1265" applyNumberFormat="1" applyFont="1" applyFill="1" applyBorder="1" applyAlignment="1">
      <alignment horizontal="center" vertical="center" wrapText="1"/>
    </xf>
    <xf numFmtId="192" fontId="19" fillId="3" borderId="1" xfId="1265" applyNumberFormat="1" applyFont="1" applyFill="1" applyBorder="1" applyAlignment="1">
      <alignment horizontal="center" vertical="center" wrapText="1"/>
    </xf>
    <xf numFmtId="192" fontId="20" fillId="0" borderId="1" xfId="1265" applyNumberFormat="1" applyFont="1" applyFill="1" applyBorder="1" applyAlignment="1">
      <alignment horizontal="center" vertical="center" wrapText="1"/>
    </xf>
    <xf numFmtId="192" fontId="20" fillId="0" borderId="8" xfId="1265" applyNumberFormat="1" applyFont="1" applyFill="1" applyBorder="1" applyAlignment="1">
      <alignment horizontal="center" vertical="center" wrapText="1"/>
    </xf>
    <xf numFmtId="192" fontId="17" fillId="0" borderId="8" xfId="1341" applyNumberFormat="1" applyFont="1" applyFill="1" applyBorder="1" applyAlignment="1">
      <alignment horizontal="center" vertical="center" wrapText="1"/>
    </xf>
    <xf numFmtId="192" fontId="17" fillId="3" borderId="1" xfId="1265" applyNumberFormat="1" applyFont="1" applyFill="1" applyBorder="1" applyAlignment="1">
      <alignment horizontal="center" vertical="center" wrapText="1"/>
    </xf>
    <xf numFmtId="0" fontId="0" fillId="0" borderId="1" xfId="1265" applyFont="1" applyFill="1" applyBorder="1" applyAlignment="1">
      <alignment horizontal="left" vertical="center"/>
    </xf>
    <xf numFmtId="192" fontId="0" fillId="0" borderId="1" xfId="1265" applyNumberFormat="1" applyFont="1" applyFill="1" applyBorder="1" applyAlignment="1">
      <alignment horizontal="right" vertical="center" wrapText="1"/>
    </xf>
    <xf numFmtId="192" fontId="0" fillId="0" borderId="1" xfId="1265" applyNumberFormat="1" applyFont="1" applyFill="1" applyBorder="1" applyAlignment="1">
      <alignment horizontal="center" vertical="center" wrapText="1"/>
    </xf>
    <xf numFmtId="0" fontId="0" fillId="0" borderId="1" xfId="1265" applyFont="1" applyFill="1" applyBorder="1" applyAlignment="1">
      <alignment horizontal="right" vertical="center" wrapText="1"/>
    </xf>
    <xf numFmtId="0" fontId="0" fillId="0" borderId="1" xfId="1265" applyFont="1" applyFill="1" applyBorder="1">
      <alignment vertical="center"/>
    </xf>
    <xf numFmtId="0" fontId="0" fillId="0" borderId="1" xfId="1167" applyNumberFormat="1" applyFill="1" applyBorder="1" applyAlignment="1" applyProtection="1">
      <alignment vertical="center"/>
    </xf>
    <xf numFmtId="0" fontId="0" fillId="0" borderId="1" xfId="1265" applyFont="1" applyFill="1" applyBorder="1" applyAlignment="1">
      <alignment horizontal="left" vertical="center" wrapText="1"/>
    </xf>
    <xf numFmtId="0" fontId="21" fillId="0" borderId="1" xfId="1265" applyFont="1" applyFill="1" applyBorder="1" applyAlignment="1">
      <alignment horizontal="left" vertical="center"/>
    </xf>
    <xf numFmtId="192" fontId="0" fillId="0" borderId="9" xfId="1265" applyNumberFormat="1" applyFont="1" applyFill="1" applyBorder="1" applyAlignment="1">
      <alignment horizontal="right" vertical="center" wrapText="1"/>
    </xf>
    <xf numFmtId="192" fontId="0" fillId="0" borderId="9" xfId="1265" applyNumberFormat="1" applyFont="1" applyFill="1" applyBorder="1" applyAlignment="1">
      <alignment horizontal="center" vertical="center" wrapText="1"/>
    </xf>
    <xf numFmtId="0" fontId="0" fillId="0" borderId="1" xfId="1265" applyFont="1" applyFill="1" applyBorder="1" applyAlignment="1">
      <alignment horizontal="center" vertical="center" wrapText="1"/>
    </xf>
    <xf numFmtId="0" fontId="0" fillId="0" borderId="9" xfId="1265" applyFont="1" applyFill="1" applyBorder="1" applyAlignment="1">
      <alignment horizontal="right" vertical="center" wrapText="1"/>
    </xf>
    <xf numFmtId="0" fontId="0" fillId="0" borderId="9" xfId="1265" applyFont="1" applyFill="1" applyBorder="1" applyAlignment="1">
      <alignment horizontal="center" vertical="center" wrapText="1"/>
    </xf>
    <xf numFmtId="0" fontId="17" fillId="0" borderId="1" xfId="1265" applyFont="1" applyFill="1" applyBorder="1" applyAlignment="1">
      <alignment horizontal="center" vertical="center"/>
    </xf>
    <xf numFmtId="192" fontId="17" fillId="0" borderId="9" xfId="1265" applyNumberFormat="1" applyFont="1" applyFill="1" applyBorder="1" applyAlignment="1">
      <alignment horizontal="right" vertical="center" wrapText="1"/>
    </xf>
    <xf numFmtId="192" fontId="17" fillId="0" borderId="9" xfId="1265" applyNumberFormat="1" applyFont="1" applyFill="1" applyBorder="1" applyAlignment="1">
      <alignment horizontal="center" vertical="center" wrapText="1"/>
    </xf>
    <xf numFmtId="0" fontId="17" fillId="0" borderId="1" xfId="1265" applyNumberFormat="1" applyFont="1" applyFill="1" applyBorder="1">
      <alignment vertical="center"/>
    </xf>
    <xf numFmtId="191" fontId="6" fillId="0" borderId="9" xfId="1265" applyNumberFormat="1" applyFont="1" applyFill="1" applyBorder="1" applyAlignment="1">
      <alignment horizontal="center" vertical="center" wrapText="1"/>
    </xf>
    <xf numFmtId="191" fontId="22" fillId="0" borderId="1" xfId="1265" applyNumberFormat="1" applyFont="1" applyFill="1" applyBorder="1" applyAlignment="1">
      <alignment horizontal="center" vertical="center" wrapText="1"/>
    </xf>
    <xf numFmtId="0" fontId="17" fillId="0" borderId="1" xfId="1265" applyFont="1" applyFill="1" applyBorder="1" applyAlignment="1">
      <alignment horizontal="left" vertical="center"/>
    </xf>
    <xf numFmtId="0" fontId="0" fillId="0" borderId="1" xfId="1265" applyFill="1" applyBorder="1" applyAlignment="1">
      <alignment horizontal="left" vertical="center"/>
    </xf>
    <xf numFmtId="194" fontId="0" fillId="0" borderId="6" xfId="615" applyNumberFormat="1" applyFont="1" applyFill="1" applyBorder="1" applyAlignment="1" applyProtection="1">
      <alignment horizontal="right" vertical="center" wrapText="1"/>
      <protection locked="0"/>
    </xf>
    <xf numFmtId="191" fontId="2" fillId="0" borderId="6" xfId="615" applyNumberFormat="1" applyFont="1" applyFill="1" applyBorder="1" applyAlignment="1" applyProtection="1">
      <alignment horizontal="center" vertical="center" wrapText="1"/>
      <protection locked="0"/>
    </xf>
    <xf numFmtId="191" fontId="2" fillId="0" borderId="1" xfId="1265" applyNumberFormat="1" applyFont="1" applyFill="1" applyBorder="1" applyAlignment="1">
      <alignment horizontal="center" vertical="center" wrapText="1"/>
    </xf>
    <xf numFmtId="195" fontId="2" fillId="0" borderId="1" xfId="1265" applyNumberFormat="1" applyFont="1" applyFill="1" applyBorder="1" applyAlignment="1">
      <alignment horizontal="center" vertical="center" wrapText="1"/>
    </xf>
    <xf numFmtId="194" fontId="2" fillId="0" borderId="6" xfId="615" applyNumberFormat="1" applyFont="1" applyFill="1" applyBorder="1" applyAlignment="1" applyProtection="1">
      <alignment horizontal="center" vertical="center" wrapText="1"/>
      <protection locked="0"/>
    </xf>
    <xf numFmtId="192" fontId="2" fillId="0" borderId="1" xfId="1265" applyNumberFormat="1" applyFont="1" applyFill="1" applyBorder="1" applyAlignment="1">
      <alignment horizontal="center" vertical="center" wrapText="1"/>
    </xf>
    <xf numFmtId="194" fontId="0" fillId="0" borderId="6" xfId="615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342" applyFill="1" applyBorder="1" applyAlignment="1">
      <alignment horizontal="right" vertical="center"/>
    </xf>
    <xf numFmtId="0" fontId="0" fillId="0" borderId="1" xfId="1342" applyFill="1" applyBorder="1" applyAlignment="1">
      <alignment horizontal="center" vertical="center"/>
    </xf>
    <xf numFmtId="192" fontId="17" fillId="0" borderId="1" xfId="1265" applyNumberFormat="1" applyFont="1" applyFill="1" applyBorder="1" applyAlignment="1">
      <alignment horizontal="right" vertical="center" wrapText="1"/>
    </xf>
    <xf numFmtId="191" fontId="6" fillId="0" borderId="1" xfId="1265" applyNumberFormat="1" applyFont="1" applyFill="1" applyBorder="1" applyAlignment="1">
      <alignment horizontal="center" vertical="center" wrapText="1"/>
    </xf>
    <xf numFmtId="191" fontId="0" fillId="0" borderId="1" xfId="1265" applyNumberFormat="1" applyFont="1" applyFill="1" applyBorder="1" applyAlignment="1">
      <alignment horizontal="center" vertical="center" wrapText="1"/>
    </xf>
    <xf numFmtId="191" fontId="17" fillId="0" borderId="1" xfId="1265" applyNumberFormat="1" applyFont="1" applyFill="1" applyBorder="1" applyAlignment="1">
      <alignment horizontal="center" vertical="center"/>
    </xf>
    <xf numFmtId="191" fontId="17" fillId="0" borderId="1" xfId="1265" applyNumberFormat="1" applyFont="1" applyFill="1" applyBorder="1" applyAlignment="1">
      <alignment horizontal="right" vertical="center" wrapText="1"/>
    </xf>
    <xf numFmtId="192" fontId="0" fillId="0" borderId="7" xfId="1341" applyNumberFormat="1" applyFont="1" applyFill="1" applyBorder="1" applyAlignment="1">
      <alignment horizontal="center" vertical="center"/>
    </xf>
    <xf numFmtId="192" fontId="22" fillId="3" borderId="1" xfId="1265" applyNumberFormat="1" applyFont="1" applyFill="1" applyBorder="1" applyAlignment="1">
      <alignment horizontal="center" vertical="center" wrapText="1"/>
    </xf>
    <xf numFmtId="0" fontId="20" fillId="0" borderId="1" xfId="1341" applyFont="1" applyFill="1" applyBorder="1" applyAlignment="1">
      <alignment horizontal="center" vertical="center" wrapText="1"/>
    </xf>
    <xf numFmtId="195" fontId="0" fillId="0" borderId="1" xfId="1265" applyNumberFormat="1" applyFont="1" applyFill="1" applyBorder="1" applyAlignment="1">
      <alignment horizontal="center" vertical="center" wrapText="1"/>
    </xf>
    <xf numFmtId="195" fontId="6" fillId="0" borderId="1" xfId="1265" applyNumberFormat="1" applyFont="1" applyFill="1" applyBorder="1" applyAlignment="1">
      <alignment horizontal="center" vertical="center" wrapText="1"/>
    </xf>
    <xf numFmtId="0" fontId="2" fillId="0" borderId="0" xfId="1341" applyFont="1" applyFill="1" applyAlignment="1">
      <alignment horizontal="center" vertical="center"/>
    </xf>
    <xf numFmtId="0" fontId="23" fillId="0" borderId="0" xfId="1172" applyFont="1" applyFill="1" applyAlignment="1" applyProtection="1">
      <alignment vertical="center"/>
    </xf>
    <xf numFmtId="0" fontId="17" fillId="0" borderId="0" xfId="1172" applyFont="1" applyFill="1" applyAlignment="1" applyProtection="1">
      <alignment vertical="center"/>
    </xf>
    <xf numFmtId="0" fontId="0" fillId="0" borderId="0" xfId="1172" applyFont="1" applyFill="1" applyAlignment="1" applyProtection="1">
      <alignment vertical="center"/>
    </xf>
    <xf numFmtId="191" fontId="0" fillId="0" borderId="0" xfId="1172" applyNumberFormat="1" applyFont="1" applyFill="1" applyAlignment="1" applyProtection="1">
      <alignment vertical="center"/>
    </xf>
    <xf numFmtId="191" fontId="21" fillId="0" borderId="0" xfId="1172" applyNumberFormat="1" applyFont="1" applyFill="1" applyAlignment="1" applyProtection="1">
      <alignment vertical="center"/>
    </xf>
    <xf numFmtId="0" fontId="15" fillId="0" borderId="0" xfId="1172" applyFont="1" applyFill="1" applyAlignment="1" applyProtection="1">
      <alignment horizontal="center" vertical="center"/>
      <protection hidden="1"/>
    </xf>
    <xf numFmtId="191" fontId="24" fillId="0" borderId="0" xfId="1172" applyNumberFormat="1" applyFont="1" applyFill="1" applyAlignment="1" applyProtection="1">
      <alignment horizontal="center" vertical="center"/>
      <protection hidden="1"/>
    </xf>
    <xf numFmtId="191" fontId="25" fillId="0" borderId="0" xfId="1172" applyNumberFormat="1" applyFont="1" applyFill="1" applyAlignment="1" applyProtection="1">
      <alignment horizontal="center" vertical="center"/>
      <protection hidden="1"/>
    </xf>
    <xf numFmtId="0" fontId="0" fillId="0" borderId="0" xfId="1344" applyFont="1" applyFill="1">
      <alignment vertical="center"/>
    </xf>
    <xf numFmtId="191" fontId="0" fillId="0" borderId="0" xfId="1172" applyNumberFormat="1" applyFont="1" applyFill="1" applyBorder="1" applyAlignment="1" applyProtection="1">
      <alignment vertical="center"/>
    </xf>
    <xf numFmtId="191" fontId="21" fillId="0" borderId="0" xfId="1172" applyNumberFormat="1" applyFont="1" applyFill="1" applyBorder="1" applyAlignment="1" applyProtection="1">
      <alignment vertical="center"/>
    </xf>
    <xf numFmtId="0" fontId="17" fillId="0" borderId="1" xfId="1172" applyFont="1" applyFill="1" applyBorder="1" applyAlignment="1" applyProtection="1">
      <alignment horizontal="center" vertical="center"/>
    </xf>
    <xf numFmtId="191" fontId="17" fillId="0" borderId="1" xfId="1172" applyNumberFormat="1" applyFont="1" applyFill="1" applyBorder="1" applyAlignment="1" applyProtection="1">
      <alignment horizontal="center" vertical="center"/>
    </xf>
    <xf numFmtId="191" fontId="26" fillId="0" borderId="1" xfId="1172" applyNumberFormat="1" applyFont="1" applyFill="1" applyBorder="1" applyAlignment="1" applyProtection="1">
      <alignment horizontal="center" vertical="center"/>
    </xf>
    <xf numFmtId="191" fontId="27" fillId="0" borderId="1" xfId="1172" applyNumberFormat="1" applyFont="1" applyFill="1" applyBorder="1" applyAlignment="1" applyProtection="1">
      <alignment horizontal="center" vertical="center"/>
    </xf>
    <xf numFmtId="191" fontId="17" fillId="0" borderId="1" xfId="1172" applyNumberFormat="1" applyFont="1" applyFill="1" applyBorder="1" applyAlignment="1" applyProtection="1">
      <alignment horizontal="center" vertical="center" wrapText="1"/>
    </xf>
    <xf numFmtId="191" fontId="17" fillId="3" borderId="1" xfId="1172" applyNumberFormat="1" applyFont="1" applyFill="1" applyBorder="1" applyAlignment="1" applyProtection="1">
      <alignment horizontal="center" vertical="center" wrapText="1"/>
    </xf>
    <xf numFmtId="191" fontId="19" fillId="3" borderId="1" xfId="1172" applyNumberFormat="1" applyFont="1" applyFill="1" applyBorder="1" applyAlignment="1" applyProtection="1">
      <alignment horizontal="center" vertical="center" wrapText="1"/>
    </xf>
    <xf numFmtId="182" fontId="0" fillId="3" borderId="1" xfId="1344" applyNumberFormat="1" applyFont="1" applyFill="1" applyBorder="1">
      <alignment vertical="center"/>
    </xf>
    <xf numFmtId="191" fontId="28" fillId="3" borderId="1" xfId="1344" applyNumberFormat="1" applyFont="1" applyFill="1" applyBorder="1" applyAlignment="1">
      <alignment horizontal="center" vertical="center"/>
    </xf>
    <xf numFmtId="191" fontId="28" fillId="3" borderId="1" xfId="0" applyNumberFormat="1" applyFont="1" applyFill="1" applyBorder="1" applyAlignment="1" applyProtection="1">
      <alignment horizontal="center" vertical="center" shrinkToFit="1"/>
      <protection hidden="1"/>
    </xf>
    <xf numFmtId="191" fontId="28" fillId="0" borderId="1" xfId="1172" applyNumberFormat="1" applyFont="1" applyFill="1" applyBorder="1" applyAlignment="1" applyProtection="1">
      <alignment horizontal="center" vertical="center" shrinkToFit="1"/>
    </xf>
    <xf numFmtId="191" fontId="28" fillId="3" borderId="10" xfId="0" applyNumberFormat="1" applyFont="1" applyFill="1" applyBorder="1" applyAlignment="1" applyProtection="1">
      <alignment horizontal="center" vertical="center" shrinkToFit="1"/>
    </xf>
    <xf numFmtId="182" fontId="0" fillId="3" borderId="1" xfId="1344" applyNumberFormat="1" applyFont="1" applyFill="1" applyBorder="1" applyAlignment="1">
      <alignment horizontal="left" vertical="center"/>
    </xf>
    <xf numFmtId="191" fontId="28" fillId="3" borderId="10" xfId="0" applyNumberFormat="1" applyFont="1" applyFill="1" applyBorder="1" applyAlignment="1">
      <alignment horizontal="center" vertical="center" shrinkToFit="1"/>
    </xf>
    <xf numFmtId="182" fontId="0" fillId="3" borderId="1" xfId="1344" applyNumberFormat="1" applyFont="1" applyFill="1" applyBorder="1" applyAlignment="1">
      <alignment horizontal="left" vertical="center" wrapText="1"/>
    </xf>
    <xf numFmtId="191" fontId="28" fillId="3" borderId="10" xfId="0" applyNumberFormat="1" applyFont="1" applyFill="1" applyBorder="1" applyAlignment="1" applyProtection="1">
      <alignment horizontal="center" vertical="center" shrinkToFit="1"/>
      <protection hidden="1"/>
    </xf>
    <xf numFmtId="182" fontId="29" fillId="0" borderId="1" xfId="1172" applyNumberFormat="1" applyFont="1" applyFill="1" applyBorder="1" applyAlignment="1" applyProtection="1">
      <alignment horizontal="center" vertical="center"/>
    </xf>
    <xf numFmtId="191" fontId="22" fillId="3" borderId="1" xfId="1344" applyNumberFormat="1" applyFont="1" applyFill="1" applyBorder="1" applyAlignment="1">
      <alignment horizontal="center" vertical="center"/>
    </xf>
    <xf numFmtId="191" fontId="22" fillId="0" borderId="1" xfId="1172" applyNumberFormat="1" applyFont="1" applyFill="1" applyBorder="1" applyAlignment="1" applyProtection="1">
      <alignment horizontal="center" vertical="center" shrinkToFit="1"/>
      <protection hidden="1"/>
    </xf>
    <xf numFmtId="191" fontId="30" fillId="0" borderId="0" xfId="1172" applyNumberFormat="1" applyFont="1" applyFill="1" applyAlignment="1" applyProtection="1">
      <alignment vertical="center"/>
    </xf>
    <xf numFmtId="191" fontId="28" fillId="0" borderId="0" xfId="1172" applyNumberFormat="1" applyFont="1" applyFill="1" applyAlignment="1" applyProtection="1">
      <alignment vertical="center"/>
    </xf>
    <xf numFmtId="191" fontId="2" fillId="0" borderId="0" xfId="1172" applyNumberFormat="1" applyFont="1" applyFill="1" applyAlignment="1" applyProtection="1">
      <alignment vertical="center"/>
    </xf>
    <xf numFmtId="191" fontId="31" fillId="0" borderId="0" xfId="1172" applyNumberFormat="1" applyFont="1" applyFill="1" applyBorder="1" applyAlignment="1" applyProtection="1">
      <alignment vertical="center"/>
    </xf>
    <xf numFmtId="191" fontId="31" fillId="0" borderId="0" xfId="1172" applyNumberFormat="1" applyFont="1" applyFill="1" applyAlignment="1" applyProtection="1">
      <alignment vertical="center"/>
    </xf>
    <xf numFmtId="191" fontId="26" fillId="0" borderId="6" xfId="1172" applyNumberFormat="1" applyFont="1" applyFill="1" applyBorder="1" applyAlignment="1" applyProtection="1">
      <alignment horizontal="center" vertical="center"/>
    </xf>
    <xf numFmtId="191" fontId="26" fillId="0" borderId="11" xfId="1172" applyNumberFormat="1" applyFont="1" applyFill="1" applyBorder="1" applyAlignment="1" applyProtection="1">
      <alignment horizontal="center" vertical="center"/>
    </xf>
    <xf numFmtId="191" fontId="26" fillId="0" borderId="9" xfId="1172" applyNumberFormat="1" applyFont="1" applyFill="1" applyBorder="1" applyAlignment="1" applyProtection="1">
      <alignment horizontal="center" vertical="center"/>
    </xf>
    <xf numFmtId="191" fontId="28" fillId="0" borderId="1" xfId="345" applyNumberFormat="1" applyFont="1" applyFill="1" applyBorder="1" applyAlignment="1" applyProtection="1">
      <alignment horizontal="center" vertical="center"/>
    </xf>
    <xf numFmtId="191" fontId="28" fillId="0" borderId="10" xfId="1172" applyNumberFormat="1" applyFont="1" applyFill="1" applyBorder="1" applyAlignment="1" applyProtection="1">
      <alignment horizontal="center" vertical="center" shrinkToFit="1"/>
    </xf>
    <xf numFmtId="191" fontId="32" fillId="0" borderId="0" xfId="1172" applyNumberFormat="1" applyFont="1" applyFill="1" applyBorder="1" applyAlignment="1" applyProtection="1">
      <alignment vertical="center"/>
    </xf>
    <xf numFmtId="191" fontId="26" fillId="0" borderId="6" xfId="1172" applyNumberFormat="1" applyFont="1" applyFill="1" applyBorder="1" applyAlignment="1" applyProtection="1">
      <alignment horizontal="center" vertical="center" wrapText="1"/>
    </xf>
    <xf numFmtId="191" fontId="26" fillId="0" borderId="11" xfId="1172" applyNumberFormat="1" applyFont="1" applyFill="1" applyBorder="1" applyAlignment="1" applyProtection="1">
      <alignment horizontal="center" vertical="center" wrapText="1"/>
    </xf>
    <xf numFmtId="191" fontId="26" fillId="0" borderId="9" xfId="1172" applyNumberFormat="1" applyFont="1" applyFill="1" applyBorder="1" applyAlignment="1" applyProtection="1">
      <alignment horizontal="center" vertical="center" wrapText="1"/>
    </xf>
    <xf numFmtId="191" fontId="19" fillId="0" borderId="1" xfId="1172" applyNumberFormat="1" applyFont="1" applyFill="1" applyBorder="1" applyAlignment="1" applyProtection="1">
      <alignment horizontal="center" vertical="center" wrapText="1"/>
    </xf>
    <xf numFmtId="0" fontId="2" fillId="0" borderId="0" xfId="1172" applyFont="1" applyFill="1" applyAlignment="1" applyProtection="1">
      <alignment vertical="center"/>
    </xf>
    <xf numFmtId="0" fontId="6" fillId="0" borderId="0" xfId="1172" applyFont="1" applyFill="1" applyAlignment="1" applyProtection="1">
      <alignment vertical="center"/>
    </xf>
    <xf numFmtId="191" fontId="33" fillId="3" borderId="0" xfId="1347" applyNumberFormat="1" applyFont="1" applyFill="1"/>
    <xf numFmtId="191" fontId="17" fillId="0" borderId="0" xfId="0" applyNumberFormat="1" applyFont="1"/>
    <xf numFmtId="191" fontId="17" fillId="3" borderId="0" xfId="1265" applyNumberFormat="1" applyFont="1" applyFill="1" applyAlignment="1">
      <alignment horizontal="center" vertical="center" wrapText="1"/>
    </xf>
    <xf numFmtId="191" fontId="0" fillId="3" borderId="0" xfId="1265" applyNumberFormat="1" applyFont="1" applyFill="1" applyAlignment="1">
      <alignment vertical="center" wrapText="1"/>
    </xf>
    <xf numFmtId="191" fontId="0" fillId="3" borderId="0" xfId="1265" applyNumberFormat="1" applyFont="1" applyFill="1" applyAlignment="1">
      <alignment vertical="center" wrapText="1" shrinkToFit="1"/>
    </xf>
    <xf numFmtId="191" fontId="0" fillId="0" borderId="0" xfId="0" applyNumberFormat="1" applyFont="1"/>
    <xf numFmtId="191" fontId="0" fillId="3" borderId="0" xfId="1265" applyNumberFormat="1" applyFont="1" applyFill="1">
      <alignment vertical="center"/>
    </xf>
    <xf numFmtId="191" fontId="2" fillId="3" borderId="0" xfId="1265" applyNumberFormat="1" applyFont="1" applyFill="1" applyAlignment="1">
      <alignment horizontal="center" vertical="center"/>
    </xf>
    <xf numFmtId="191" fontId="34" fillId="3" borderId="0" xfId="1347" applyNumberFormat="1" applyFont="1" applyFill="1"/>
    <xf numFmtId="191" fontId="6" fillId="3" borderId="0" xfId="1347" applyNumberFormat="1" applyFont="1" applyFill="1" applyAlignment="1">
      <alignment horizontal="center"/>
    </xf>
    <xf numFmtId="191" fontId="2" fillId="3" borderId="0" xfId="1347" applyNumberFormat="1" applyFont="1" applyFill="1" applyAlignment="1">
      <alignment horizontal="center"/>
    </xf>
    <xf numFmtId="191" fontId="15" fillId="3" borderId="0" xfId="1265" applyNumberFormat="1" applyFont="1" applyFill="1" applyAlignment="1">
      <alignment horizontal="center" vertical="center"/>
    </xf>
    <xf numFmtId="191" fontId="6" fillId="3" borderId="0" xfId="1265" applyNumberFormat="1" applyFont="1" applyFill="1" applyAlignment="1">
      <alignment horizontal="center" vertical="center"/>
    </xf>
    <xf numFmtId="191" fontId="24" fillId="3" borderId="0" xfId="1265" applyNumberFormat="1" applyFont="1" applyFill="1" applyAlignment="1">
      <alignment horizontal="center" vertical="center"/>
    </xf>
    <xf numFmtId="191" fontId="0" fillId="0" borderId="0" xfId="1341" applyNumberFormat="1" applyFont="1" applyFill="1" applyAlignment="1">
      <alignment vertical="center"/>
    </xf>
    <xf numFmtId="191" fontId="2" fillId="3" borderId="7" xfId="1265" applyNumberFormat="1" applyFont="1" applyFill="1" applyBorder="1" applyAlignment="1">
      <alignment horizontal="center" vertical="center"/>
    </xf>
    <xf numFmtId="191" fontId="17" fillId="3" borderId="1" xfId="1265" applyNumberFormat="1" applyFont="1" applyFill="1" applyBorder="1" applyAlignment="1">
      <alignment horizontal="distributed" vertical="center" wrapText="1" indent="3"/>
    </xf>
    <xf numFmtId="191" fontId="17" fillId="3" borderId="1" xfId="1265" applyNumberFormat="1" applyFont="1" applyFill="1" applyBorder="1" applyAlignment="1">
      <alignment horizontal="center" vertical="center" wrapText="1"/>
    </xf>
    <xf numFmtId="191" fontId="6" fillId="3" borderId="1" xfId="1265" applyNumberFormat="1" applyFont="1" applyFill="1" applyBorder="1" applyAlignment="1">
      <alignment horizontal="center" vertical="center" wrapText="1"/>
    </xf>
    <xf numFmtId="191" fontId="17" fillId="3" borderId="1" xfId="1265" applyNumberFormat="1" applyFont="1" applyFill="1" applyBorder="1" applyAlignment="1">
      <alignment horizontal="left" vertical="center" wrapText="1"/>
    </xf>
    <xf numFmtId="191" fontId="6" fillId="3" borderId="1" xfId="1265" applyNumberFormat="1" applyFont="1" applyFill="1" applyBorder="1" applyAlignment="1">
      <alignment horizontal="center" vertical="center"/>
    </xf>
    <xf numFmtId="191" fontId="35" fillId="3" borderId="1" xfId="1265" applyNumberFormat="1" applyFont="1" applyFill="1" applyBorder="1" applyAlignment="1">
      <alignment vertical="center" wrapText="1"/>
    </xf>
    <xf numFmtId="191" fontId="2" fillId="3" borderId="1" xfId="1265" applyNumberFormat="1" applyFont="1" applyFill="1" applyBorder="1" applyAlignment="1">
      <alignment horizontal="center" vertical="center"/>
    </xf>
    <xf numFmtId="191" fontId="0" fillId="0" borderId="1" xfId="1265" applyNumberFormat="1" applyFont="1" applyFill="1" applyBorder="1" applyAlignment="1">
      <alignment horizontal="left" vertical="center" wrapText="1"/>
    </xf>
    <xf numFmtId="191" fontId="6" fillId="3" borderId="1" xfId="363" applyNumberFormat="1" applyFont="1" applyFill="1" applyBorder="1" applyAlignment="1">
      <alignment horizontal="center" vertical="center"/>
    </xf>
    <xf numFmtId="191" fontId="0" fillId="3" borderId="1" xfId="1265" applyNumberFormat="1" applyFont="1" applyFill="1" applyBorder="1" applyAlignment="1">
      <alignment horizontal="left" vertical="center" wrapText="1"/>
    </xf>
    <xf numFmtId="191" fontId="17" fillId="3" borderId="1" xfId="1190" applyNumberFormat="1" applyFont="1" applyFill="1" applyBorder="1" applyAlignment="1" applyProtection="1">
      <alignment horizontal="left" vertical="center" wrapText="1"/>
    </xf>
    <xf numFmtId="191" fontId="0" fillId="3" borderId="1" xfId="1190" applyNumberFormat="1" applyFont="1" applyFill="1" applyBorder="1" applyAlignment="1" applyProtection="1">
      <alignment horizontal="left" vertical="center" wrapText="1"/>
    </xf>
    <xf numFmtId="191" fontId="17" fillId="3" borderId="0" xfId="1265" applyNumberFormat="1" applyFont="1" applyFill="1" applyAlignment="1">
      <alignment vertical="center" wrapText="1"/>
    </xf>
    <xf numFmtId="191" fontId="0" fillId="0" borderId="1" xfId="1190" applyNumberFormat="1" applyFont="1" applyBorder="1" applyAlignment="1">
      <alignment horizontal="left" vertical="center" wrapText="1"/>
    </xf>
    <xf numFmtId="191" fontId="0" fillId="3" borderId="1" xfId="1265" applyNumberFormat="1" applyFont="1" applyFill="1" applyBorder="1" applyAlignment="1">
      <alignment horizontal="left" vertical="center" wrapText="1" shrinkToFit="1"/>
    </xf>
    <xf numFmtId="191" fontId="0" fillId="3" borderId="1" xfId="1265" applyNumberFormat="1" applyFont="1" applyFill="1" applyBorder="1" applyAlignment="1">
      <alignment horizontal="left" vertical="center"/>
    </xf>
    <xf numFmtId="191" fontId="17" fillId="3" borderId="0" xfId="1265" applyNumberFormat="1" applyFont="1" applyFill="1">
      <alignment vertical="center"/>
    </xf>
    <xf numFmtId="191" fontId="0" fillId="3" borderId="7" xfId="1265" applyNumberFormat="1" applyFont="1" applyFill="1" applyBorder="1" applyAlignment="1">
      <alignment horizontal="center" vertical="center"/>
    </xf>
    <xf numFmtId="191" fontId="2" fillId="3" borderId="1" xfId="363" applyNumberFormat="1" applyFont="1" applyFill="1" applyBorder="1" applyAlignment="1">
      <alignment horizontal="center" vertical="center"/>
    </xf>
    <xf numFmtId="191" fontId="17" fillId="3" borderId="1" xfId="1265" applyNumberFormat="1" applyFont="1" applyFill="1" applyBorder="1" applyAlignment="1">
      <alignment horizontal="left" vertical="center"/>
    </xf>
    <xf numFmtId="191" fontId="17" fillId="3" borderId="1" xfId="1265" applyNumberFormat="1" applyFont="1" applyFill="1" applyBorder="1">
      <alignment vertical="center"/>
    </xf>
    <xf numFmtId="191" fontId="17" fillId="3" borderId="1" xfId="1265" applyNumberFormat="1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0" fillId="0" borderId="0" xfId="0" applyAlignment="1">
      <alignment vertical="center"/>
    </xf>
    <xf numFmtId="0" fontId="37" fillId="0" borderId="0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8" fillId="0" borderId="0" xfId="0" applyFont="1" applyAlignment="1">
      <alignment horizontal="distributed" vertical="center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wrapText="1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/>
    </xf>
    <xf numFmtId="180" fontId="42" fillId="0" borderId="0" xfId="0" applyNumberFormat="1" applyFont="1" applyAlignment="1">
      <alignment horizontal="center"/>
    </xf>
  </cellXfs>
  <cellStyles count="1888">
    <cellStyle name="常规" xfId="0" builtinId="0"/>
    <cellStyle name="货币[0]" xfId="1" builtinId="7"/>
    <cellStyle name="差_gdp" xfId="2"/>
    <cellStyle name="输入" xfId="3" builtinId="20"/>
    <cellStyle name="汇总 6" xfId="4"/>
    <cellStyle name="差_30云南_1" xfId="5"/>
    <cellStyle name="货币" xfId="6" builtinId="4"/>
    <cellStyle name="常规 44" xfId="7"/>
    <cellStyle name="解释性文本 3 2_州本级" xfId="8"/>
    <cellStyle name="60% - 着色 2" xfId="9"/>
    <cellStyle name="20% - 强调文字颜色 3" xfId="10" builtinId="38"/>
    <cellStyle name="好_行政(燃修费)_民生政策最低支出需求_03_2010年各地区一般预算平衡表" xfId="11"/>
    <cellStyle name="标题 1 4_州本级" xfId="12"/>
    <cellStyle name="好_县市旗测算-新科目（20080626）_财力性转移支付2010年预算参考数_03_2010年各地区一般预算平衡表" xfId="13"/>
    <cellStyle name="差_30云南_1_财力性转移支付2010年预算参考数" xfId="14"/>
    <cellStyle name="差_行政(燃修费)_03_2010年各地区一般预算平衡表" xfId="15"/>
    <cellStyle name="好 3 2 2" xfId="16"/>
    <cellStyle name="千位分隔[0]" xfId="17" builtinId="6"/>
    <cellStyle name="好_市辖区测算-新科目（20080626）_03_2010年各地区一般预算平衡表" xfId="18"/>
    <cellStyle name="Accent2 - 40%" xfId="19"/>
    <cellStyle name="差_Book1_财力性转移支付2010年预算参考数_03_2010年各地区一般预算平衡表" xfId="20"/>
    <cellStyle name="好_人员工资和公用经费3" xfId="21"/>
    <cellStyle name="差_平邑_03_2010年各地区一般预算平衡表" xfId="22"/>
    <cellStyle name="40% - 强调文字颜色 3" xfId="23" builtinId="39"/>
    <cellStyle name="差" xfId="24" builtinId="27"/>
    <cellStyle name="常规 7 3" xfId="25"/>
    <cellStyle name="千位分隔" xfId="26" builtinId="3"/>
    <cellStyle name="标题 3 4_州本级" xfId="27"/>
    <cellStyle name="差_市辖区测算-新科目（20080626）" xfId="28"/>
    <cellStyle name="60% - 强调文字颜色 3" xfId="29" builtinId="40"/>
    <cellStyle name="差_缺口县区测算(财政部标准)" xfId="30"/>
    <cellStyle name="超链接" xfId="31" builtinId="8"/>
    <cellStyle name="Accent2 - 60%" xfId="32"/>
    <cellStyle name="好_县市旗测算20080508_县市旗测算-新科目（含人口规模效应）" xfId="33"/>
    <cellStyle name="好_其他部门(按照总人口测算）—20080416_县市旗测算-新科目（含人口规模效应）_财力性转移支付2010年预算参考数_03_2010年各地区一般预算平衡表" xfId="34"/>
    <cellStyle name="百分比" xfId="35" builtinId="5"/>
    <cellStyle name="已访问的超链接" xfId="36" builtinId="9"/>
    <cellStyle name="标题 6 2_州本级" xfId="37"/>
    <cellStyle name="差_安徽 缺口县区测算(地方填报)1_财力性转移支付2010年预算参考数" xfId="38"/>
    <cellStyle name="注释" xfId="39" builtinId="10"/>
    <cellStyle name="差_12滨州_财力性转移支付2010年预算参考数_03_2010年各地区一般预算平衡表" xfId="40"/>
    <cellStyle name="60% - 强调文字颜色 2" xfId="41" builtinId="36"/>
    <cellStyle name="好_教育(按照总人口测算）—20080416_不含人员经费系数_财力性转移支付2010年预算参考数" xfId="42"/>
    <cellStyle name="标题 4" xfId="43" builtinId="19"/>
    <cellStyle name="警告文本" xfId="44" builtinId="11"/>
    <cellStyle name="标题" xfId="45" builtinId="15"/>
    <cellStyle name="差_2006年22湖南_财力性转移支付2010年预算参考数_03_2010年各地区一般预算平衡表" xfId="46"/>
    <cellStyle name="解释性文本 2 2_州本级" xfId="47"/>
    <cellStyle name="_2013年市级年初预算平衡表（初步匡算2012年10月11日）杨局改---报兴国前再调整11.1----11.27" xfId="48"/>
    <cellStyle name="好_行政（人员）_不含人员经费系数_03_2010年各地区一般预算平衡表" xfId="49"/>
    <cellStyle name="差_2006年28四川" xfId="50"/>
    <cellStyle name="标题 1 5 2" xfId="51"/>
    <cellStyle name="解释性文本" xfId="52" builtinId="53"/>
    <cellStyle name="差_测算结果汇总_财力性转移支付2010年预算参考数" xfId="53"/>
    <cellStyle name="标题 1" xfId="54" builtinId="16"/>
    <cellStyle name="好_卫生(按照总人口测算）—20080416_民生政策最低支出需求_03_2010年各地区一般预算平衡表" xfId="55"/>
    <cellStyle name="百分比 4" xfId="56"/>
    <cellStyle name="差 6" xfId="57"/>
    <cellStyle name="差_核定人数下发表" xfId="58"/>
    <cellStyle name="差_成本差异系数_03_2010年各地区一般预算平衡表" xfId="59"/>
    <cellStyle name="标题 4 2_州本级" xfId="60"/>
    <cellStyle name="差_农林水和城市维护标准支出20080505－县区合计_财力性转移支付2010年预算参考数" xfId="61"/>
    <cellStyle name="标题 2" xfId="62" builtinId="17"/>
    <cellStyle name="百分比 5" xfId="63"/>
    <cellStyle name="好_Book2_财力性转移支付2010年预算参考数" xfId="64"/>
    <cellStyle name="差 7" xfId="65"/>
    <cellStyle name="差_测算结果_财力性转移支付2010年预算参考数" xfId="66"/>
    <cellStyle name="60% - 强调文字颜色 1" xfId="67" builtinId="32"/>
    <cellStyle name="差_县区合并测算20080423(按照各省比重）_民生政策最低支出需求_03_2010年各地区一般预算平衡表" xfId="68"/>
    <cellStyle name="好_汇总表_财力性转移支付2010年预算参考数" xfId="69"/>
    <cellStyle name="标题 3" xfId="70" builtinId="18"/>
    <cellStyle name="百分比 6" xfId="71"/>
    <cellStyle name="60% - 强调文字颜色 4" xfId="72" builtinId="44"/>
    <cellStyle name="输出" xfId="73" builtinId="21"/>
    <cellStyle name="计算" xfId="74" builtinId="22"/>
    <cellStyle name="检查单元格" xfId="75" builtinId="23"/>
    <cellStyle name="差_2007一般预算支出口径剔除表" xfId="76"/>
    <cellStyle name="计算 3 2" xfId="77"/>
    <cellStyle name="20% - 强调文字颜色 6" xfId="78" builtinId="50"/>
    <cellStyle name="标题 3 3 2_州本级" xfId="79"/>
    <cellStyle name="好_卫生(按照总人口测算）—20080416_不含人员经费系数_03_2010年各地区一般预算平衡表" xfId="80"/>
    <cellStyle name="强调文字颜色 2" xfId="81" builtinId="33"/>
    <cellStyle name="标题 4 5 3" xfId="82"/>
    <cellStyle name="好_县市旗测算-新科目（20080626）_不含人员经费系数_财力性转移支付2010年预算参考数" xfId="83"/>
    <cellStyle name="Currency [0]" xfId="84"/>
    <cellStyle name="好_2_03_2010年各地区一般预算平衡表" xfId="85"/>
    <cellStyle name="链接单元格" xfId="86" builtinId="24"/>
    <cellStyle name="差_Book2" xfId="87"/>
    <cellStyle name="汇总" xfId="88" builtinId="25"/>
    <cellStyle name="差_行政(燃修费)_民生政策最低支出需求_03_2010年各地区一般预算平衡表" xfId="89"/>
    <cellStyle name="差 3 4" xfId="90"/>
    <cellStyle name="差_平邑_财力性转移支付2010年预算参考数" xfId="91"/>
    <cellStyle name="好" xfId="92" builtinId="26"/>
    <cellStyle name="输出 3 3" xfId="93"/>
    <cellStyle name="适中" xfId="94" builtinId="28"/>
    <cellStyle name="20% - 强调文字颜色 5" xfId="95" builtinId="46"/>
    <cellStyle name="差_行政（人员）_县市旗测算-新科目（含人口规模效应）" xfId="96"/>
    <cellStyle name="常规 2 2 2 4" xfId="97"/>
    <cellStyle name="强调文字颜色 1" xfId="98" builtinId="29"/>
    <cellStyle name="好_行政公检法测算_县市旗测算-新科目（含人口规模效应）_财力性转移支付2010年预算参考数_03_2010年各地区一般预算平衡表" xfId="99"/>
    <cellStyle name="标题 4 5 2" xfId="100"/>
    <cellStyle name="20% - 强调文字颜色 1" xfId="101" builtinId="30"/>
    <cellStyle name="差_缺口县区测算(按核定人数)_财力性转移支付2010年预算参考数_03_2010年各地区一般预算平衡表" xfId="102"/>
    <cellStyle name="差_县市旗测算-新科目（20080626）_不含人员经费系数" xfId="103"/>
    <cellStyle name="40% - 强调文字颜色 1" xfId="104" builtinId="31"/>
    <cellStyle name="标题 5 4" xfId="105"/>
    <cellStyle name="标题 2 2_州本级" xfId="106"/>
    <cellStyle name="20% - 强调文字颜色 2" xfId="107" builtinId="34"/>
    <cellStyle name="差_云南省2008年转移支付测算——州市本级考核部分及政策性测算_03_2010年各地区一般预算平衡表" xfId="108"/>
    <cellStyle name="差_14安徽_03_2010年各地区一般预算平衡表" xfId="109"/>
    <cellStyle name="汇总 3 4" xfId="110"/>
    <cellStyle name="40% - 强调文字颜色 2" xfId="111" builtinId="35"/>
    <cellStyle name="常规 2 6_州本级" xfId="112"/>
    <cellStyle name="强调文字颜色 3" xfId="113" builtinId="37"/>
    <cellStyle name="输出 4_州本级" xfId="114"/>
    <cellStyle name="强调文字颜色 4" xfId="115" builtinId="41"/>
    <cellStyle name="差_2006年34青海_财力性转移支付2010年预算参考数" xfId="116"/>
    <cellStyle name="差_县区合并测算20080423(按照各省比重）_03_2010年各地区一般预算平衡表" xfId="117"/>
    <cellStyle name="差_其他部门(按照总人口测算）—20080416_不含人员经费系数_财力性转移支付2010年预算参考数" xfId="118"/>
    <cellStyle name="20% - 强调文字颜色 4" xfId="119" builtinId="42"/>
    <cellStyle name="40% - 强调文字颜色 4" xfId="120" builtinId="43"/>
    <cellStyle name="标题 2 4 2_州本级" xfId="121"/>
    <cellStyle name="差_行政公检法测算_县市旗测算-新科目（含人口规模效应）_03_2010年各地区一般预算平衡表" xfId="122"/>
    <cellStyle name="20% - 着色 1" xfId="123"/>
    <cellStyle name="好_其他部门(按照总人口测算）—20080416_县市旗测算-新科目（含人口规模效应）_财力性转移支付2010年预算参考数" xfId="124"/>
    <cellStyle name="计算 3" xfId="125"/>
    <cellStyle name="好_不含人员经费系数_财力性转移支付2010年预算参考数_03_2010年各地区一般预算平衡表" xfId="126"/>
    <cellStyle name="差_行政公检法测算_县市旗测算-新科目（含人口规模效应）" xfId="127"/>
    <cellStyle name="强调文字颜色 5" xfId="128" builtinId="45"/>
    <cellStyle name="标题 7 2_州本级" xfId="129"/>
    <cellStyle name="差_汇总表4_03_2010年各地区一般预算平衡表" xfId="130"/>
    <cellStyle name="差_行政(燃修费)_民生政策最低支出需求" xfId="131"/>
    <cellStyle name="差_县区合并测算20080421_03_2010年各地区一般预算平衡表" xfId="132"/>
    <cellStyle name="40% - 强调文字颜色 5" xfId="133" builtinId="47"/>
    <cellStyle name="20% - 着色 2" xfId="134"/>
    <cellStyle name="计算 4" xfId="135"/>
    <cellStyle name="好_分县成本差异系数_民生政策最低支出需求_03_2010年各地区一般预算平衡表" xfId="136"/>
    <cellStyle name="差_市辖区测算20080510_民生政策最低支出需求_财力性转移支付2010年预算参考数" xfId="137"/>
    <cellStyle name="好_县区合并测算20080421_县市旗测算-新科目（含人口规模效应）_财力性转移支付2010年预算参考数_03_2010年各地区一般预算平衡表" xfId="138"/>
    <cellStyle name="差_分县成本差异系数_民生政策最低支出需求_财力性转移支付2010年预算参考数" xfId="139"/>
    <cellStyle name="标题 1 4 2" xfId="140"/>
    <cellStyle name="好_1_财力性转移支付2010年预算参考数_03_2010年各地区一般预算平衡表" xfId="141"/>
    <cellStyle name="60% - 强调文字颜色 5" xfId="142" builtinId="48"/>
    <cellStyle name="差_2006年全省财力计算表（中央、决算）" xfId="143"/>
    <cellStyle name="差_2_财力性转移支付2010年预算参考数" xfId="144"/>
    <cellStyle name="强调文字颜色 6" xfId="145" builtinId="49"/>
    <cellStyle name="好_市辖区测算20080510_不含人员经费系数_财力性转移支付2010年预算参考数_03_2010年各地区一般预算平衡表" xfId="146"/>
    <cellStyle name="40% - 强调文字颜色 6" xfId="147" builtinId="51"/>
    <cellStyle name="20% - 着色 3" xfId="148"/>
    <cellStyle name="计算 5" xfId="149"/>
    <cellStyle name="标题 1 4 3" xfId="150"/>
    <cellStyle name="差_县市旗测算20080508_不含人员经费系数_财力性转移支付2010年预算参考数_03_2010年各地区一般预算平衡表" xfId="151"/>
    <cellStyle name="60% - 强调文字颜色 6" xfId="152" builtinId="52"/>
    <cellStyle name="_2013年土地（20120921）" xfId="153"/>
    <cellStyle name="差_自行调整差异系数顺序" xfId="154"/>
    <cellStyle name="标题 4 2 2" xfId="155"/>
    <cellStyle name="_ET_STYLE_NoName_00_" xfId="156"/>
    <cellStyle name="20% - 着色 5" xfId="157"/>
    <cellStyle name="计算 7" xfId="158"/>
    <cellStyle name="差_人员工资和公用经费3_财力性转移支付2010年预算参考数" xfId="159"/>
    <cellStyle name="着色 1" xfId="160"/>
    <cellStyle name="差_县市旗测算-新科目（20080626）_县市旗测算-新科目（含人口规模效应）_财力性转移支付2010年预算参考数_03_2010年各地区一般预算平衡表" xfId="161"/>
    <cellStyle name="标题 4 3 2" xfId="162"/>
    <cellStyle name="_平衡稿附表（预算部分）" xfId="163"/>
    <cellStyle name="标题 4 2 2 2" xfId="164"/>
    <cellStyle name="_2011年全市政府性债务情况表（总体和明细）---调整" xfId="165"/>
    <cellStyle name="警告文本 2_州本级" xfId="166"/>
    <cellStyle name="差_34青海_1_财力性转移支付2010年预算参考数" xfId="167"/>
    <cellStyle name="标题 3 5 3" xfId="168"/>
    <cellStyle name="_重点项目2013年预算调整情况" xfId="169"/>
    <cellStyle name="标题 2 5_州本级" xfId="170"/>
    <cellStyle name="警告文本 3 4" xfId="171"/>
    <cellStyle name="标题 6" xfId="172"/>
    <cellStyle name="_2012年部门重点项目情况表（2012-02-08）" xfId="173"/>
    <cellStyle name="差_03昭通" xfId="174"/>
    <cellStyle name="差_行政公检法测算_不含人员经费系数_财力性转移支付2010年预算参考数" xfId="175"/>
    <cellStyle name="好_行政公检法测算_不含人员经费系数_03_2010年各地区一般预算平衡表" xfId="176"/>
    <cellStyle name="计算 5 2" xfId="177"/>
    <cellStyle name="标题 2 2 4" xfId="178"/>
    <cellStyle name="_2011年全市政府性债务情况表（总体和明细）" xfId="179"/>
    <cellStyle name="差_行政公检法测算_不含人员经费系数" xfId="180"/>
    <cellStyle name="差_其他部门(按照总人口测算）—20080416_民生政策最低支出需求_财力性转移支付2010年预算参考数_03_2010年各地区一般预算平衡表" xfId="181"/>
    <cellStyle name="差_财政供养人员_财力性转移支付2010年预算参考数_03_2010年各地区一般预算平衡表" xfId="182"/>
    <cellStyle name="_Book1" xfId="183"/>
    <cellStyle name="常规 2 7 2" xfId="184"/>
    <cellStyle name="好_2006年28四川_财力性转移支付2010年预算参考数" xfId="185"/>
    <cellStyle name="差_农林水和城市维护标准支出20080505－县区合计_不含人员经费系数_财力性转移支付2010年预算参考数_03_2010年各地区一般预算平衡表" xfId="186"/>
    <cellStyle name="差_总人口_财力性转移支付2010年预算参考数_03_2010年各地区一般预算平衡表" xfId="187"/>
    <cellStyle name="差_核定人数对比" xfId="188"/>
    <cellStyle name="差_山东省民生支出标准_财力性转移支付2010年预算参考数_03_2010年各地区一般预算平衡表" xfId="189"/>
    <cellStyle name="20% - 着色 4" xfId="190"/>
    <cellStyle name="计算 6" xfId="191"/>
    <cellStyle name="着色 2" xfId="192"/>
    <cellStyle name="20% - 着色 6" xfId="193"/>
    <cellStyle name="适中 5" xfId="194"/>
    <cellStyle name="Accent2 - 20%" xfId="195"/>
    <cellStyle name="常规 3 2 3" xfId="196"/>
    <cellStyle name="40% - 着色 1" xfId="197"/>
    <cellStyle name="检查单元格 3 2_州本级" xfId="198"/>
    <cellStyle name="差_河南 缺口县区测算(地方填报白)_财力性转移支付2010年预算参考数" xfId="199"/>
    <cellStyle name="好_市辖区测算-新科目（20080626）_民生政策最低支出需求" xfId="200"/>
    <cellStyle name="40% - 着色 2" xfId="201"/>
    <cellStyle name="差_教育(按照总人口测算）—20080416_民生政策最低支出需求_03_2010年各地区一般预算平衡表" xfId="202"/>
    <cellStyle name="40% - 着色 3" xfId="203"/>
    <cellStyle name="差_行政(燃修费)" xfId="204"/>
    <cellStyle name="差_行政公检法测算_不含人员经费系数_财力性转移支付2010年预算参考数_03_2010年各地区一般预算平衡表" xfId="205"/>
    <cellStyle name="40% - 着色 4" xfId="206"/>
    <cellStyle name="40% - 着色 5" xfId="207"/>
    <cellStyle name="40% - 着色 6" xfId="208"/>
    <cellStyle name="60% - 着色 1" xfId="209"/>
    <cellStyle name="60% - 着色 3" xfId="210"/>
    <cellStyle name="好_文体广播事业(按照总人口测算）—20080416_民生政策最低支出需求_财力性转移支付2010年预算参考数_03_2010年各地区一般预算平衡表" xfId="211"/>
    <cellStyle name="差_2007年收支情况及2008年收支预计表(汇总表)_财力性转移支付2010年预算参考数" xfId="212"/>
    <cellStyle name="常规 46" xfId="213"/>
    <cellStyle name="标题 1 2" xfId="214"/>
    <cellStyle name="60% - 着色 4" xfId="215"/>
    <cellStyle name="标题 1 3" xfId="216"/>
    <cellStyle name="好_县市旗测算-新科目（20080627）_县市旗测算-新科目（含人口规模效应）_财力性转移支付2010年预算参考数" xfId="217"/>
    <cellStyle name="60% - 着色 5" xfId="218"/>
    <cellStyle name="常规 53" xfId="219"/>
    <cellStyle name="差_2008年支出调整_财力性转移支付2010年预算参考数_03_2010年各地区一般预算平衡表" xfId="220"/>
    <cellStyle name="好_分县成本差异系数_财力性转移支付2010年预算参考数" xfId="221"/>
    <cellStyle name="标题 1 4" xfId="222"/>
    <cellStyle name="60% - 着色 6" xfId="223"/>
    <cellStyle name="差_成本差异系数（含人口规模）_03_2010年各地区一般预算平衡表" xfId="224"/>
    <cellStyle name="好_缺口县区测算(财政部标准)_财力性转移支付2010年预算参考数" xfId="225"/>
    <cellStyle name="Accent1" xfId="226"/>
    <cellStyle name="好_2008年全省汇总收支计算表_财力性转移支付2010年预算参考数_03_2010年各地区一般预算平衡表" xfId="227"/>
    <cellStyle name="差_2008年全省汇总收支计算表_财力性转移支付2010年预算参考数" xfId="228"/>
    <cellStyle name="差_2007年一般预算支出剔除_财力性转移支付2010年预算参考数_03_2010年各地区一般预算平衡表" xfId="229"/>
    <cellStyle name="Accent1 - 20%" xfId="230"/>
    <cellStyle name="好_2006年34青海_03_2010年各地区一般预算平衡表" xfId="231"/>
    <cellStyle name="标题 6 2 2" xfId="232"/>
    <cellStyle name="差_青海 缺口县区测算(地方填报)_财力性转移支付2010年预算参考数_03_2010年各地区一般预算平衡表" xfId="233"/>
    <cellStyle name="Accent1 - 40%" xfId="234"/>
    <cellStyle name="差_县市旗测算20080508_民生政策最低支出需求" xfId="235"/>
    <cellStyle name="Accent1 - 60%" xfId="236"/>
    <cellStyle name="Accent1_2006年33甘肃" xfId="237"/>
    <cellStyle name="常规 3 3 2_州本级" xfId="238"/>
    <cellStyle name="Accent2" xfId="239"/>
    <cellStyle name="Accent2_2006年33甘肃" xfId="240"/>
    <cellStyle name="差_2_03_2010年各地区一般预算平衡表" xfId="241"/>
    <cellStyle name="标题 5 2 2" xfId="242"/>
    <cellStyle name="Accent3" xfId="243"/>
    <cellStyle name="好_Book1_03_2010年各地区一般预算平衡表" xfId="244"/>
    <cellStyle name="Accent3 - 20%" xfId="245"/>
    <cellStyle name="Accent3 - 40%" xfId="246"/>
    <cellStyle name="Accent3 - 60%" xfId="247"/>
    <cellStyle name="差_县市旗测算-新科目（20080627）" xfId="248"/>
    <cellStyle name="标题 2 5 3" xfId="249"/>
    <cellStyle name="差_县市旗测算20080508_县市旗测算-新科目（含人口规模效应）_财力性转移支付2010年预算参考数" xfId="250"/>
    <cellStyle name="Accent3_2006年33甘肃" xfId="251"/>
    <cellStyle name="标题 2 4_州本级" xfId="252"/>
    <cellStyle name="差_行政（人员）_民生政策最低支出需求_财力性转移支付2010年预算参考数_03_2010年各地区一般预算平衡表" xfId="253"/>
    <cellStyle name="差_市辖区测算20080510_不含人员经费系数_03_2010年各地区一般预算平衡表" xfId="254"/>
    <cellStyle name="差_分县成本差异系数_不含人员经费系数_03_2010年各地区一般预算平衡表" xfId="255"/>
    <cellStyle name="Accent4" xfId="256"/>
    <cellStyle name="差_2006年22湖南_财力性转移支付2010年预算参考数" xfId="257"/>
    <cellStyle name="百分比 2 2 2" xfId="258"/>
    <cellStyle name="差 4 2 2" xfId="259"/>
    <cellStyle name="好_行政（人员）_不含人员经费系数" xfId="260"/>
    <cellStyle name="Accent4 - 20%" xfId="261"/>
    <cellStyle name="百分比 2 4 2" xfId="262"/>
    <cellStyle name="输入 4" xfId="263"/>
    <cellStyle name="Accent4 - 40%" xfId="264"/>
    <cellStyle name="好_县市旗测算-新科目（20080626）_不含人员经费系数_财力性转移支付2010年预算参考数_03_2010年各地区一般预算平衡表" xfId="265"/>
    <cellStyle name="差_安徽 缺口县区测算(地方填报)1" xfId="266"/>
    <cellStyle name="Accent4 - 60%" xfId="267"/>
    <cellStyle name="好_分县成本差异系数_民生政策最低支出需求_财力性转移支付2010年预算参考数_03_2010年各地区一般预算平衡表" xfId="268"/>
    <cellStyle name="好_行政(燃修费)" xfId="269"/>
    <cellStyle name="Accent5" xfId="270"/>
    <cellStyle name="差_市辖区测算-新科目（20080626）_不含人员经费系数_财力性转移支付2010年预算参考数_03_2010年各地区一般预算平衡表" xfId="271"/>
    <cellStyle name="差_县区合并测算20080423(按照各省比重）_县市旗测算-新科目（含人口规模效应）_财力性转移支付2010年预算参考数" xfId="272"/>
    <cellStyle name="好_2008年支出调整_03_2010年各地区一般预算平衡表" xfId="273"/>
    <cellStyle name="Accent5 - 20%" xfId="274"/>
    <cellStyle name="千分位[0]_ 白土" xfId="275"/>
    <cellStyle name="Accent5 - 40%" xfId="276"/>
    <cellStyle name="好_不含人员经费系数_财力性转移支付2010年预算参考数" xfId="277"/>
    <cellStyle name="差_2006年28四川_财力性转移支付2010年预算参考数" xfId="278"/>
    <cellStyle name="Accent5 - 60%" xfId="279"/>
    <cellStyle name="标题 2 3 3" xfId="280"/>
    <cellStyle name="Accent6" xfId="281"/>
    <cellStyle name="Accent6 - 20%" xfId="282"/>
    <cellStyle name="差_34青海_03_2010年各地区一般预算平衡表" xfId="283"/>
    <cellStyle name="Accent6 - 40%" xfId="284"/>
    <cellStyle name="好_县市旗测算20080508_不含人员经费系数_03_2010年各地区一般预算平衡表" xfId="285"/>
    <cellStyle name="好_县区合并测算20080421_不含人员经费系数" xfId="286"/>
    <cellStyle name="常规 3 3" xfId="287"/>
    <cellStyle name="差_文体广播事业(按照总人口测算）—20080416_民生政策最低支出需求_03_2010年各地区一般预算平衡表" xfId="288"/>
    <cellStyle name="输入 4 2" xfId="289"/>
    <cellStyle name="差_07临沂" xfId="290"/>
    <cellStyle name="Accent6 - 60%" xfId="291"/>
    <cellStyle name="好_县区合并测算20080421_民生政策最低支出需求_财力性转移支付2010年预算参考数_03_2010年各地区一般预算平衡表" xfId="292"/>
    <cellStyle name="差_分析缺口率_财力性转移支付2010年预算参考数_03_2010年各地区一般预算平衡表" xfId="293"/>
    <cellStyle name="Accent6_2006年33甘肃" xfId="294"/>
    <cellStyle name="Calc Currency (0)" xfId="295"/>
    <cellStyle name="好_缺口县区测算(按2007支出增长25%测算)" xfId="296"/>
    <cellStyle name="好_云南 缺口县区测算(地方填报)_03_2010年各地区一般预算平衡表" xfId="297"/>
    <cellStyle name="差_Book2_03_2010年各地区一般预算平衡表" xfId="298"/>
    <cellStyle name="好_县市旗测算20080508" xfId="299"/>
    <cellStyle name="Comma [0]" xfId="300"/>
    <cellStyle name="常规 3 6" xfId="301"/>
    <cellStyle name="好_教育(按照总人口测算）—20080416_民生政策最低支出需求_财力性转移支付2010年预算参考数_03_2010年各地区一般预算平衡表" xfId="302"/>
    <cellStyle name="comma zerodec" xfId="303"/>
    <cellStyle name="差_其他部门(按照总人口测算）—20080416_县市旗测算-新科目（含人口规模效应）_03_2010年各地区一般预算平衡表" xfId="304"/>
    <cellStyle name="통화_BOILER-CO1" xfId="305"/>
    <cellStyle name="差_同德" xfId="306"/>
    <cellStyle name="Comma_1995" xfId="307"/>
    <cellStyle name="常规 2 2" xfId="308"/>
    <cellStyle name="差_河南 缺口县区测算(地方填报白)" xfId="309"/>
    <cellStyle name="Currency_1995" xfId="310"/>
    <cellStyle name="标题 2 3 4" xfId="311"/>
    <cellStyle name="Currency1" xfId="312"/>
    <cellStyle name="差_一般预算支出口径剔除表_财力性转移支付2010年预算参考数" xfId="313"/>
    <cellStyle name="Date" xfId="314"/>
    <cellStyle name="Dollar (zero dec)" xfId="315"/>
    <cellStyle name="差_文体广播事业(按照总人口测算）—20080416_不含人员经费系数" xfId="316"/>
    <cellStyle name="百分比 2 3 3" xfId="317"/>
    <cellStyle name="Fixed" xfId="318"/>
    <cellStyle name="标题 4 2 2_州本级" xfId="319"/>
    <cellStyle name="Grey" xfId="320"/>
    <cellStyle name="好_卫生(按照总人口测算）—20080416_03_2010年各地区一般预算平衡表" xfId="321"/>
    <cellStyle name="差_行政公检法测算" xfId="322"/>
    <cellStyle name="标题 2 2" xfId="323"/>
    <cellStyle name="Header1" xfId="324"/>
    <cellStyle name="输入 4 2_州本级" xfId="325"/>
    <cellStyle name="标题 8_州本级" xfId="326"/>
    <cellStyle name="差_市辖区测算20080510_民生政策最低支出需求_财力性转移支付2010年预算参考数_03_2010年各地区一般预算平衡表" xfId="327"/>
    <cellStyle name="差_分县成本差异系数_民生政策最低支出需求_财力性转移支付2010年预算参考数_03_2010年各地区一般预算平衡表" xfId="328"/>
    <cellStyle name="Header2" xfId="329"/>
    <cellStyle name="汇总 3_州本级" xfId="330"/>
    <cellStyle name="差_文体广播事业(按照总人口测算）—20080416_不含人员经费系数_财力性转移支付2010年预算参考数_03_2010年各地区一般预算平衡表" xfId="331"/>
    <cellStyle name="标题 1 3 2_州本级" xfId="332"/>
    <cellStyle name="HEADING1" xfId="333"/>
    <cellStyle name="HEADING2" xfId="334"/>
    <cellStyle name="标题 4 3 2 2" xfId="335"/>
    <cellStyle name="警告文本 3_州本级" xfId="336"/>
    <cellStyle name="Input [yellow]" xfId="337"/>
    <cellStyle name="差_27重庆" xfId="338"/>
    <cellStyle name="好_2007年一般预算支出剔除_财力性转移支付2010年预算参考数" xfId="339"/>
    <cellStyle name="no dec" xfId="340"/>
    <cellStyle name="好_县市旗测算-新科目（20080627）_不含人员经费系数_财力性转移支付2010年预算参考数_03_2010年各地区一般预算平衡表" xfId="341"/>
    <cellStyle name="Norma,_laroux_4_营业在建 (2)_E21" xfId="342"/>
    <cellStyle name="差_行政（人员）_不含人员经费系数_财力性转移支付2010年预算参考数_03_2010年各地区一般预算平衡表" xfId="343"/>
    <cellStyle name="差_34青海_1" xfId="344"/>
    <cellStyle name="Normal" xfId="345"/>
    <cellStyle name="Normal - Style1" xfId="346"/>
    <cellStyle name="好_山东省民生支出标准" xfId="347"/>
    <cellStyle name="Normal_#10-Headcount" xfId="348"/>
    <cellStyle name="差_县区合并测算20080423(按照各省比重）_不含人员经费系数" xfId="349"/>
    <cellStyle name="差_市辖区测算-新科目（20080626）_03_2010年各地区一般预算平衡表" xfId="350"/>
    <cellStyle name="标题 2 2 2 2" xfId="351"/>
    <cellStyle name="Percent [2]" xfId="352"/>
    <cellStyle name="Percent_laroux" xfId="353"/>
    <cellStyle name="常规 3 4" xfId="354"/>
    <cellStyle name="RowLevel_0" xfId="355"/>
    <cellStyle name="好_市辖区测算-新科目（20080626）_民生政策最低支出需求_财力性转移支付2010年预算参考数_03_2010年各地区一般预算平衡表" xfId="356"/>
    <cellStyle name="Total" xfId="357"/>
    <cellStyle name="好_农林水和城市维护标准支出20080505－县区合计_不含人员经费系数" xfId="358"/>
    <cellStyle name="差 4" xfId="359"/>
    <cellStyle name="解释性文本 7" xfId="360"/>
    <cellStyle name="差_2007一般预算支出口径剔除表_03_2010年各地区一般预算平衡表" xfId="361"/>
    <cellStyle name="差_12滨州_财力性转移支付2010年预算参考数" xfId="362"/>
    <cellStyle name="百分比 2" xfId="363"/>
    <cellStyle name="差_09黑龙江_财力性转移支付2010年预算参考数_03_2010年各地区一般预算平衡表" xfId="364"/>
    <cellStyle name="标题 10" xfId="365"/>
    <cellStyle name="差 4 2" xfId="366"/>
    <cellStyle name="百分比 2 2" xfId="367"/>
    <cellStyle name="差_成本差异系数" xfId="368"/>
    <cellStyle name="百分比 2 2 2 2" xfId="369"/>
    <cellStyle name="好_行政公检法测算_民生政策最低支出需求_财力性转移支付2010年预算参考数_03_2010年各地区一般预算平衡表" xfId="370"/>
    <cellStyle name="百分比 2 2 3" xfId="371"/>
    <cellStyle name="常规 2 4 2_州本级" xfId="372"/>
    <cellStyle name="百分比 2 2 4" xfId="373"/>
    <cellStyle name="差_1110洱源县_03_2010年各地区一般预算平衡表" xfId="374"/>
    <cellStyle name="差_县市旗测算-新科目（20080627）_不含人员经费系数_财力性转移支付2010年预算参考数" xfId="375"/>
    <cellStyle name="百分比 2 3" xfId="376"/>
    <cellStyle name="差 4 3" xfId="377"/>
    <cellStyle name="好_2007年收支情况及2008年收支预计表(汇总表)" xfId="378"/>
    <cellStyle name="百分比 2 3 2" xfId="379"/>
    <cellStyle name="百分比 2 3 2 2" xfId="380"/>
    <cellStyle name="好_农林水和城市维护标准支出20080505－县区合计_03_2010年各地区一般预算平衡表" xfId="381"/>
    <cellStyle name="输出 2 2_州本级" xfId="382"/>
    <cellStyle name="百分比 2 3 4" xfId="383"/>
    <cellStyle name="差 4 4" xfId="384"/>
    <cellStyle name="好_行政公检法测算_财力性转移支付2010年预算参考数" xfId="385"/>
    <cellStyle name="百分比 2 4" xfId="386"/>
    <cellStyle name="差_安徽 缺口县区测算(地方填报)1_财力性转移支付2010年预算参考数_03_2010年各地区一般预算平衡表" xfId="387"/>
    <cellStyle name="差_教育(按照总人口测算）—20080416_县市旗测算-新科目（含人口规模效应）" xfId="388"/>
    <cellStyle name="百分比 2 5" xfId="389"/>
    <cellStyle name="百分比 2 6" xfId="390"/>
    <cellStyle name="差_文体广播事业(按照总人口测算）—20080416_不含人员经费系数_财力性转移支付2010年预算参考数" xfId="391"/>
    <cellStyle name="好_30云南_1_03_2010年各地区一般预算平衡表" xfId="392"/>
    <cellStyle name="差_县市旗测算-新科目（20080627）_民生政策最低支出需求_03_2010年各地区一般预算平衡表" xfId="393"/>
    <cellStyle name="差 5" xfId="394"/>
    <cellStyle name="差_县市旗测算-新科目（20080626）_县市旗测算-新科目（含人口规模效应）_财力性转移支付2010年预算参考数" xfId="395"/>
    <cellStyle name="百分比 3" xfId="396"/>
    <cellStyle name="好_平邑_03_2010年各地区一般预算平衡表" xfId="397"/>
    <cellStyle name="差_1110洱源县_财力性转移支付2010年预算参考数_03_2010年各地区一般预算平衡表" xfId="398"/>
    <cellStyle name="百分比 3 2" xfId="399"/>
    <cellStyle name="差 5 2" xfId="400"/>
    <cellStyle name="差_缺口县区测算（11.13）" xfId="401"/>
    <cellStyle name="差 5 3" xfId="402"/>
    <cellStyle name="差_危改资金测算_财力性转移支付2010年预算参考数" xfId="403"/>
    <cellStyle name="百分比 3 3" xfId="404"/>
    <cellStyle name="差_同德_财力性转移支付2010年预算参考数" xfId="405"/>
    <cellStyle name="标题 1 2 2" xfId="406"/>
    <cellStyle name="标题 1 2 2 2" xfId="407"/>
    <cellStyle name="差_测算结果汇总" xfId="408"/>
    <cellStyle name="警告文本 2 3" xfId="409"/>
    <cellStyle name="标题 3 4 2" xfId="410"/>
    <cellStyle name="标题 1 2 2_州本级" xfId="411"/>
    <cellStyle name="好_其他部门(按照总人口测算）—20080416_民生政策最低支出需求" xfId="412"/>
    <cellStyle name="标题 1 2 3" xfId="413"/>
    <cellStyle name="好_县区合并测算20080423(按照各省比重）_民生政策最低支出需求_财力性转移支付2010年预算参考数_03_2010年各地区一般预算平衡表" xfId="414"/>
    <cellStyle name="标题 1 2 4" xfId="415"/>
    <cellStyle name="标题 3 4" xfId="416"/>
    <cellStyle name="标题 1 2_州本级" xfId="417"/>
    <cellStyle name="差_30云南_1_03_2010年各地区一般预算平衡表" xfId="418"/>
    <cellStyle name="标题 1 3 2" xfId="419"/>
    <cellStyle name="标题 5 3" xfId="420"/>
    <cellStyle name="汇总 3 2" xfId="421"/>
    <cellStyle name="差_行政(燃修费)_县市旗测算-新科目（含人口规模效应）_03_2010年各地区一般预算平衡表" xfId="422"/>
    <cellStyle name="标题 1 3 2 2" xfId="423"/>
    <cellStyle name="标题 1 3 3" xfId="424"/>
    <cellStyle name="好_文体广播事业(按照总人口测算）—20080416_县市旗测算-新科目（含人口规模效应）_财力性转移支付2010年预算参考数_03_2010年各地区一般预算平衡表" xfId="425"/>
    <cellStyle name="标题 1 3 4" xfId="426"/>
    <cellStyle name="标题 1 3_州本级" xfId="427"/>
    <cellStyle name="标题 1 4 2 2" xfId="428"/>
    <cellStyle name="标题 1 4 2_州本级" xfId="429"/>
    <cellStyle name="好_核定人数对比_03_2010年各地区一般预算平衡表" xfId="430"/>
    <cellStyle name="标题 1 4 4" xfId="431"/>
    <cellStyle name="标题 1 5" xfId="432"/>
    <cellStyle name="差_2006年28四川_03_2010年各地区一般预算平衡表" xfId="433"/>
    <cellStyle name="标题 2 3_州本级" xfId="434"/>
    <cellStyle name="差_县市旗测算-新科目（20080626）_财力性转移支付2010年预算参考数" xfId="435"/>
    <cellStyle name="标题 1 5 3" xfId="436"/>
    <cellStyle name="差_平邑" xfId="437"/>
    <cellStyle name="好_市辖区测算-新科目（20080626）" xfId="438"/>
    <cellStyle name="差_Book1_财力性转移支付2010年预算参考数" xfId="439"/>
    <cellStyle name="标题 1 5_州本级" xfId="440"/>
    <cellStyle name="差_2008计算资料（8月5）" xfId="441"/>
    <cellStyle name="标题 1 6" xfId="442"/>
    <cellStyle name="标题 2 4 2" xfId="443"/>
    <cellStyle name="标题 1 7" xfId="444"/>
    <cellStyle name="差_2006年水利统计指标统计表_03_2010年各地区一般预算平衡表" xfId="445"/>
    <cellStyle name="标题 2 2 2" xfId="446"/>
    <cellStyle name="标题 2 2 2_州本级" xfId="447"/>
    <cellStyle name="标题 2 2 3" xfId="448"/>
    <cellStyle name="标题 2 3" xfId="449"/>
    <cellStyle name="标题 2 3 2" xfId="450"/>
    <cellStyle name="差_其他部门(按照总人口测算）—20080416_民生政策最低支出需求" xfId="451"/>
    <cellStyle name="常规 11" xfId="452"/>
    <cellStyle name="差_财政供养人员" xfId="453"/>
    <cellStyle name="标题 2 3 2 2" xfId="454"/>
    <cellStyle name="差_人员工资和公用经费3_财力性转移支付2010年预算参考数_03_2010年各地区一般预算平衡表" xfId="455"/>
    <cellStyle name="好_县区合并测算20080423(按照各省比重）_民生政策最低支出需求" xfId="456"/>
    <cellStyle name="好_云南 缺口县区测算(地方填报)_财力性转移支付2010年预算参考数" xfId="457"/>
    <cellStyle name="差_32陕西" xfId="458"/>
    <cellStyle name="标题 2 3 2_州本级" xfId="459"/>
    <cellStyle name="好_农林水和城市维护标准支出20080505－县区合计_民生政策最低支出需求_03_2010年各地区一般预算平衡表" xfId="460"/>
    <cellStyle name="差_Book2_财力性转移支付2010年预算参考数" xfId="461"/>
    <cellStyle name="好_文体广播事业(按照总人口测算）—20080416_县市旗测算-新科目（含人口规模效应）" xfId="462"/>
    <cellStyle name="标题 2 4" xfId="463"/>
    <cellStyle name="标题 2 4 2 2" xfId="464"/>
    <cellStyle name="差_市辖区测算20080510" xfId="465"/>
    <cellStyle name="差_分县成本差异系数" xfId="466"/>
    <cellStyle name="好_市辖区测算20080510" xfId="467"/>
    <cellStyle name="标题 2 4 3" xfId="468"/>
    <cellStyle name="标题 3 2 2 2" xfId="469"/>
    <cellStyle name="常规 57" xfId="470"/>
    <cellStyle name="好 5 2" xfId="471"/>
    <cellStyle name="标题 2 4 4" xfId="472"/>
    <cellStyle name="差_人员工资和公用经费_03_2010年各地区一般预算平衡表" xfId="473"/>
    <cellStyle name="好_其他部门(按照总人口测算）—20080416_财力性转移支付2010年预算参考数_03_2010年各地区一般预算平衡表" xfId="474"/>
    <cellStyle name="标题 2 5" xfId="475"/>
    <cellStyle name="标题 2 7" xfId="476"/>
    <cellStyle name="计算 2 2_州本级" xfId="477"/>
    <cellStyle name="标题 2 5 2" xfId="478"/>
    <cellStyle name="标题 2 6" xfId="479"/>
    <cellStyle name="差_文体广播事业(按照总人口测算）—20080416_财力性转移支付2010年预算参考数" xfId="480"/>
    <cellStyle name="差_30云南" xfId="481"/>
    <cellStyle name="标题 3 2" xfId="482"/>
    <cellStyle name="差_农林水和城市维护标准支出20080505－县区合计_县市旗测算-新科目（含人口规模效应）" xfId="483"/>
    <cellStyle name="标题 3 2 2" xfId="484"/>
    <cellStyle name="好 5" xfId="485"/>
    <cellStyle name="标题 3 2 2_州本级" xfId="486"/>
    <cellStyle name="好 5_州本级" xfId="487"/>
    <cellStyle name="好_缺口县区测算（11.13）_财力性转移支付2010年预算参考数_03_2010年各地区一般预算平衡表" xfId="488"/>
    <cellStyle name="差_0605石屏县_财力性转移支付2010年预算参考数_03_2010年各地区一般预算平衡表" xfId="489"/>
    <cellStyle name="标题 3 2 3" xfId="490"/>
    <cellStyle name="差_行政（人员）_财力性转移支付2010年预算参考数" xfId="491"/>
    <cellStyle name="常规 2_004-2010年增消两税返还情况表" xfId="492"/>
    <cellStyle name="好 6" xfId="493"/>
    <cellStyle name="标题 3 2_州本级" xfId="494"/>
    <cellStyle name="标题 3 2 4" xfId="495"/>
    <cellStyle name="好 7" xfId="496"/>
    <cellStyle name="标题 3 3" xfId="497"/>
    <cellStyle name="好_卫生部门_财力性转移支付2010年预算参考数_03_2010年各地区一般预算平衡表" xfId="498"/>
    <cellStyle name="差_不含人员经费系数_财力性转移支付2010年预算参考数_03_2010年各地区一般预算平衡表" xfId="499"/>
    <cellStyle name="样式 1" xfId="500"/>
    <cellStyle name="差_22湖南_财力性转移支付2010年预算参考数_03_2010年各地区一般预算平衡表" xfId="501"/>
    <cellStyle name="标题 3 3 2" xfId="502"/>
    <cellStyle name="好_分县成本差异系数_不含人员经费系数_03_2010年各地区一般预算平衡表" xfId="503"/>
    <cellStyle name="标题 3 3 2 2" xfId="504"/>
    <cellStyle name="标题 3 4 3" xfId="505"/>
    <cellStyle name="标题 3 3 3" xfId="506"/>
    <cellStyle name="标题 3 3 4" xfId="507"/>
    <cellStyle name="差_20河南" xfId="508"/>
    <cellStyle name="差_农林水和城市维护标准支出20080505－县区合计_县市旗测算-新科目（含人口规模效应）_03_2010年各地区一般预算平衡表" xfId="509"/>
    <cellStyle name="标题 4 2 4" xfId="510"/>
    <cellStyle name="标题 3 3_州本级" xfId="511"/>
    <cellStyle name="标题 3 4 2 2" xfId="512"/>
    <cellStyle name="标题 4 4 3" xfId="513"/>
    <cellStyle name="好_人员工资和公用经费3_财力性转移支付2010年预算参考数" xfId="514"/>
    <cellStyle name="好_行政（人员）" xfId="515"/>
    <cellStyle name="标题 3 4 2_州本级" xfId="516"/>
    <cellStyle name="差_汇总表4_财力性转移支付2010年预算参考数_03_2010年各地区一般预算平衡表" xfId="517"/>
    <cellStyle name="差_县区合并测算20080421_财力性转移支付2010年预算参考数_03_2010年各地区一般预算平衡表" xfId="518"/>
    <cellStyle name="差_核定人数下发表_财力性转移支付2010年预算参考数_03_2010年各地区一般预算平衡表" xfId="519"/>
    <cellStyle name="差_行政(燃修费)_县市旗测算-新科目（含人口规模效应）_财力性转移支付2010年预算参考数" xfId="520"/>
    <cellStyle name="标题 3 4 4" xfId="521"/>
    <cellStyle name="好_卫生部门_03_2010年各地区一般预算平衡表" xfId="522"/>
    <cellStyle name="差_不含人员经费系数_03_2010年各地区一般预算平衡表" xfId="523"/>
    <cellStyle name="差_22湖南_03_2010年各地区一般预算平衡表" xfId="524"/>
    <cellStyle name="标题 3 5" xfId="525"/>
    <cellStyle name="差_行政(燃修费)_财力性转移支付2010年预算参考数" xfId="526"/>
    <cellStyle name="常规 9" xfId="527"/>
    <cellStyle name="标题 3 5 2" xfId="528"/>
    <cellStyle name="标题 3 5_州本级" xfId="529"/>
    <cellStyle name="标题 3 6" xfId="530"/>
    <cellStyle name="差_县区合并测算20080421_不含人员经费系数_财力性转移支付2010年预算参考数_03_2010年各地区一般预算平衡表" xfId="531"/>
    <cellStyle name="好_530629_2006年县级财政报表附表" xfId="532"/>
    <cellStyle name="标题 3 7" xfId="533"/>
    <cellStyle name="标题 4 2" xfId="534"/>
    <cellStyle name="差_2006年水利统计指标统计表" xfId="535"/>
    <cellStyle name="标题 4 2 3" xfId="536"/>
    <cellStyle name="标题 4 3" xfId="537"/>
    <cellStyle name="差_33甘肃" xfId="538"/>
    <cellStyle name="标题 4 3 2_州本级" xfId="539"/>
    <cellStyle name="注释 2 2 2" xfId="540"/>
    <cellStyle name="差_20河南_财力性转移支付2010年预算参考数" xfId="541"/>
    <cellStyle name="好_2007年一般预算支出剔除" xfId="542"/>
    <cellStyle name="标题 4 3 3" xfId="543"/>
    <cellStyle name="差_同德_财力性转移支付2010年预算参考数_03_2010年各地区一般预算平衡表" xfId="544"/>
    <cellStyle name="标题 4 3 4" xfId="545"/>
    <cellStyle name="差_市辖区测算-新科目（20080626）_不含人员经费系数" xfId="546"/>
    <cellStyle name="标题 4 3_州本级" xfId="547"/>
    <cellStyle name="标题 4 4" xfId="548"/>
    <cellStyle name="差_09黑龙江_财力性转移支付2010年预算参考数" xfId="549"/>
    <cellStyle name="差_第一部分：综合全" xfId="550"/>
    <cellStyle name="标题 4 4 2" xfId="551"/>
    <cellStyle name="差_市辖区测算20080510_民生政策最低支出需求_03_2010年各地区一般预算平衡表" xfId="552"/>
    <cellStyle name="差_分县成本差异系数_民生政策最低支出需求_03_2010年各地区一般预算平衡表" xfId="553"/>
    <cellStyle name="标题 4 4 2 2" xfId="554"/>
    <cellStyle name="警告文本 4_州本级" xfId="555"/>
    <cellStyle name="好_行政公检法测算_民生政策最低支出需求_财力性转移支付2010年预算参考数" xfId="556"/>
    <cellStyle name="差_1_财力性转移支付2010年预算参考数_03_2010年各地区一般预算平衡表" xfId="557"/>
    <cellStyle name="差_一般预算支出口径剔除表_财力性转移支付2010年预算参考数_03_2010年各地区一般预算平衡表" xfId="558"/>
    <cellStyle name="好_2008计算资料（8月5）" xfId="559"/>
    <cellStyle name="标题 4 4 2_州本级" xfId="560"/>
    <cellStyle name="标题 4 4 4" xfId="561"/>
    <cellStyle name="差_卫生(按照总人口测算）—20080416_县市旗测算-新科目（含人口规模效应）_03_2010年各地区一般预算平衡表" xfId="562"/>
    <cellStyle name="差_核定人数对比_03_2010年各地区一般预算平衡表" xfId="563"/>
    <cellStyle name="好_缺口县区测算(按核定人数)_03_2010年各地区一般预算平衡表" xfId="564"/>
    <cellStyle name="标题 4 4_州本级" xfId="565"/>
    <cellStyle name="差_民生政策最低支出需求" xfId="566"/>
    <cellStyle name="差_县区合并测算20080423(按照各省比重）_不含人员经费系数_财力性转移支付2010年预算参考数" xfId="567"/>
    <cellStyle name="标题 4 5" xfId="568"/>
    <cellStyle name="标题 4 5_州本级" xfId="569"/>
    <cellStyle name="好_人员工资和公用经费_财力性转移支付2010年预算参考数_03_2010年各地区一般预算平衡表" xfId="570"/>
    <cellStyle name="检查单元格 4" xfId="571"/>
    <cellStyle name="好_分县成本差异系数_不含人员经费系数_财力性转移支付2010年预算参考数_03_2010年各地区一般预算平衡表" xfId="572"/>
    <cellStyle name="差_市辖区测算20080510_财力性转移支付2010年预算参考数" xfId="573"/>
    <cellStyle name="差_分县成本差异系数_财力性转移支付2010年预算参考数" xfId="574"/>
    <cellStyle name="标题 4 6" xfId="575"/>
    <cellStyle name="差 3_州本级" xfId="576"/>
    <cellStyle name="标题 4 7" xfId="577"/>
    <cellStyle name="好_县市旗测算20080508_财力性转移支付2010年预算参考数_03_2010年各地区一般预算平衡表" xfId="578"/>
    <cellStyle name="差_2006年27重庆_03_2010年各地区一般预算平衡表" xfId="579"/>
    <cellStyle name="差_青海 缺口县区测算(地方填报)" xfId="580"/>
    <cellStyle name="解释性文本 2 3" xfId="581"/>
    <cellStyle name="标题 5" xfId="582"/>
    <cellStyle name="好_第一部分：综合全" xfId="583"/>
    <cellStyle name="标题 5 2" xfId="584"/>
    <cellStyle name="差_其他部门(按照总人口测算）—20080416_03_2010年各地区一般预算平衡表" xfId="585"/>
    <cellStyle name="链接单元格 4 3" xfId="586"/>
    <cellStyle name="标题 5 2_州本级" xfId="587"/>
    <cellStyle name="标题 5_州本级" xfId="588"/>
    <cellStyle name="标题 6 2" xfId="589"/>
    <cellStyle name="好_行政(燃修费)_民生政策最低支出需求" xfId="590"/>
    <cellStyle name="差_2007年一般预算支出剔除_03_2010年各地区一般预算平衡表" xfId="591"/>
    <cellStyle name="标题 6 3" xfId="592"/>
    <cellStyle name="好_核定人数对比_财力性转移支付2010年预算参考数" xfId="593"/>
    <cellStyle name="标题 6 4" xfId="594"/>
    <cellStyle name="差_Book1" xfId="595"/>
    <cellStyle name="标题 6_州本级" xfId="596"/>
    <cellStyle name="好_市辖区测算-新科目（20080626）_不含人员经费系数_财力性转移支付2010年预算参考数_03_2010年各地区一般预算平衡表" xfId="597"/>
    <cellStyle name="标题 7" xfId="598"/>
    <cellStyle name="好_行政(燃修费)_不含人员经费系数_财力性转移支付2010年预算参考数" xfId="599"/>
    <cellStyle name="标题 7 2" xfId="600"/>
    <cellStyle name="标题 7 2 2" xfId="601"/>
    <cellStyle name="千位分季_新建 Microsoft Excel 工作表" xfId="602"/>
    <cellStyle name="好_卫生部门_财力性转移支付2010年预算参考数" xfId="603"/>
    <cellStyle name="好_人员工资和公用经费2_财力性转移支付2010年预算参考数_03_2010年各地区一般预算平衡表" xfId="604"/>
    <cellStyle name="差_不含人员经费系数_财力性转移支付2010年预算参考数" xfId="605"/>
    <cellStyle name="好_财政供养人员_03_2010年各地区一般预算平衡表" xfId="606"/>
    <cellStyle name="差_34青海_1_财力性转移支付2010年预算参考数_03_2010年各地区一般预算平衡表" xfId="607"/>
    <cellStyle name="差_22湖南_财力性转移支付2010年预算参考数" xfId="608"/>
    <cellStyle name="标题 7 3" xfId="609"/>
    <cellStyle name="差_缺口县区测算" xfId="610"/>
    <cellStyle name="标题 7 4" xfId="611"/>
    <cellStyle name="差_市辖区测算20080510_财力性转移支付2010年预算参考数_03_2010年各地区一般预算平衡表" xfId="612"/>
    <cellStyle name="差_分县成本差异系数_财力性转移支付2010年预算参考数_03_2010年各地区一般预算平衡表" xfId="613"/>
    <cellStyle name="标题 7_州本级" xfId="614"/>
    <cellStyle name="常规_exceltmp1" xfId="615"/>
    <cellStyle name="差_行政（人员）_县市旗测算-新科目（含人口规模效应）_财力性转移支付2010年预算参考数" xfId="616"/>
    <cellStyle name="标题 8" xfId="617"/>
    <cellStyle name="标题 8 2" xfId="618"/>
    <cellStyle name="常规 2 7" xfId="619"/>
    <cellStyle name="标题 8 3" xfId="620"/>
    <cellStyle name="常规 2 8" xfId="621"/>
    <cellStyle name="输入 2" xfId="622"/>
    <cellStyle name="标题 9" xfId="623"/>
    <cellStyle name="差_卫生(按照总人口测算）—20080416_民生政策最低支出需求_财力性转移支付2010年预算参考数" xfId="624"/>
    <cellStyle name="好_0605石屏县_财力性转移支付2010年预算参考数" xfId="625"/>
    <cellStyle name="差_28四川_03_2010年各地区一般预算平衡表" xfId="626"/>
    <cellStyle name="好_市辖区测算20080510_不含人员经费系数" xfId="627"/>
    <cellStyle name="表标题" xfId="628"/>
    <cellStyle name="差_教育(按照总人口测算）—20080416_不含人员经费系数" xfId="629"/>
    <cellStyle name="差_行政公检法测算_财力性转移支付2010年预算参考数_03_2010年各地区一般预算平衡表" xfId="630"/>
    <cellStyle name="差 2" xfId="631"/>
    <cellStyle name="解释性文本 5" xfId="632"/>
    <cellStyle name="差 2 2" xfId="633"/>
    <cellStyle name="解释性文本 5 2" xfId="634"/>
    <cellStyle name="差 2 4" xfId="635"/>
    <cellStyle name="好_农林水和城市维护标准支出20080505－县区合计_不含人员经费系数_财力性转移支付2010年预算参考数" xfId="636"/>
    <cellStyle name="差 2 2 2" xfId="637"/>
    <cellStyle name="差_平邑_财力性转移支付2010年预算参考数_03_2010年各地区一般预算平衡表" xfId="638"/>
    <cellStyle name="好_市辖区测算-新科目（20080626）_财力性转移支付2010年预算参考数_03_2010年各地区一般预算平衡表" xfId="639"/>
    <cellStyle name="差 2 2_州本级" xfId="640"/>
    <cellStyle name="差 2 3" xfId="641"/>
    <cellStyle name="解释性文本 5 3" xfId="642"/>
    <cellStyle name="差 2_州本级" xfId="643"/>
    <cellStyle name="解释性文本 5_州本级" xfId="644"/>
    <cellStyle name="适中 4 2_州本级" xfId="645"/>
    <cellStyle name="差_2006年水利统计指标统计表_财力性转移支付2010年预算参考数_03_2010年各地区一般预算平衡表" xfId="646"/>
    <cellStyle name="解释性文本 6" xfId="647"/>
    <cellStyle name="差 3" xfId="648"/>
    <cellStyle name="差 3 2" xfId="649"/>
    <cellStyle name="差 3 2 2" xfId="650"/>
    <cellStyle name="差_教育(按照总人口测算）—20080416_财力性转移支付2010年预算参考数_03_2010年各地区一般预算平衡表" xfId="651"/>
    <cellStyle name="差_其他部门(按照总人口测算）—20080416_财力性转移支付2010年预算参考数" xfId="652"/>
    <cellStyle name="警告文本 6" xfId="653"/>
    <cellStyle name="好_缺口县区测算（11.13）" xfId="654"/>
    <cellStyle name="差_0605石屏县" xfId="655"/>
    <cellStyle name="常规 76" xfId="656"/>
    <cellStyle name="常规 81" xfId="657"/>
    <cellStyle name="差 3 2_州本级" xfId="658"/>
    <cellStyle name="检查单元格 4 2" xfId="659"/>
    <cellStyle name="差_卫生(按照总人口测算）—20080416_不含人员经费系数_03_2010年各地区一般预算平衡表" xfId="660"/>
    <cellStyle name="差_汇总_财力性转移支付2010年预算参考数_03_2010年各地区一般预算平衡表" xfId="661"/>
    <cellStyle name="好_一般预算支出口径剔除表_03_2010年各地区一般预算平衡表" xfId="662"/>
    <cellStyle name="差_汇总_03_2010年各地区一般预算平衡表" xfId="663"/>
    <cellStyle name="差_卫生(按照总人口测算）—20080416_不含人员经费系数_财力性转移支付2010年预算参考数_03_2010年各地区一般预算平衡表" xfId="664"/>
    <cellStyle name="差 3 3" xfId="665"/>
    <cellStyle name="好_一般预算支出口径剔除表_财力性转移支付2010年预算参考数_03_2010年各地区一般预算平衡表" xfId="666"/>
    <cellStyle name="差_市辖区测算-新科目（20080626）_民生政策最低支出需求_03_2010年各地区一般预算平衡表" xfId="667"/>
    <cellStyle name="差 4 2_州本级" xfId="668"/>
    <cellStyle name="差 4_州本级" xfId="669"/>
    <cellStyle name="警告文本 5 2" xfId="670"/>
    <cellStyle name="好_卫生部门" xfId="671"/>
    <cellStyle name="差_不含人员经费系数" xfId="672"/>
    <cellStyle name="差_22湖南" xfId="673"/>
    <cellStyle name="好_530623_2006年县级财政报表附表" xfId="674"/>
    <cellStyle name="差 5_州本级" xfId="675"/>
    <cellStyle name="好_文体广播事业(按照总人口测算）—20080416_民生政策最低支出需求_03_2010年各地区一般预算平衡表" xfId="676"/>
    <cellStyle name="差_2006年27重庆_财力性转移支付2010年预算参考数" xfId="677"/>
    <cellStyle name="差_00省级(打印)" xfId="678"/>
    <cellStyle name="差_0502通海县" xfId="679"/>
    <cellStyle name="好_县区合并测算20080423(按照各省比重）_财力性转移支付2010年预算参考数_03_2010年各地区一般预算平衡表" xfId="680"/>
    <cellStyle name="差_05潍坊" xfId="681"/>
    <cellStyle name="好_河南 缺口县区测算(地方填报白)" xfId="682"/>
    <cellStyle name="差_其他部门(按照总人口测算）—20080416_财力性转移支付2010年预算参考数_03_2010年各地区一般预算平衡表" xfId="683"/>
    <cellStyle name="差_市辖区测算-新科目（20080626）_不含人员经费系数_财力性转移支付2010年预算参考数" xfId="684"/>
    <cellStyle name="好_2008年支出调整" xfId="685"/>
    <cellStyle name="好_缺口县区测算（11.13）_03_2010年各地区一般预算平衡表" xfId="686"/>
    <cellStyle name="差_0605石屏县_03_2010年各地区一般预算平衡表" xfId="687"/>
    <cellStyle name="好_缺口县区测算（11.13）_财力性转移支付2010年预算参考数" xfId="688"/>
    <cellStyle name="常规 2 2 2 3" xfId="689"/>
    <cellStyle name="差_0605石屏县_财力性转移支付2010年预算参考数" xfId="690"/>
    <cellStyle name="差_行政(燃修费)_县市旗测算-新科目（含人口规模效应）_财力性转移支付2010年预算参考数_03_2010年各地区一般预算平衡表" xfId="691"/>
    <cellStyle name="差_09黑龙江" xfId="692"/>
    <cellStyle name="差_09黑龙江_03_2010年各地区一般预算平衡表" xfId="693"/>
    <cellStyle name="差_2006年水利统计指标统计表_财力性转移支付2010年预算参考数" xfId="694"/>
    <cellStyle name="差_1" xfId="695"/>
    <cellStyle name="差_云南 缺口县区测算(地方填报)_财力性转移支付2010年预算参考数" xfId="696"/>
    <cellStyle name="差_1_03_2010年各地区一般预算平衡表" xfId="697"/>
    <cellStyle name="差_市辖区测算20080510_民生政策最低支出需求" xfId="698"/>
    <cellStyle name="好_卫生(按照总人口测算）—20080416_县市旗测算-新科目（含人口规模效应）_财力性转移支付2010年预算参考数_03_2010年各地区一般预算平衡表" xfId="699"/>
    <cellStyle name="差_分县成本差异系数_民生政策最低支出需求" xfId="700"/>
    <cellStyle name="差_2006年34青海_财力性转移支付2010年预算参考数_03_2010年各地区一般预算平衡表" xfId="701"/>
    <cellStyle name="差_其他部门(按照总人口测算）—20080416_不含人员经费系数_财力性转移支付2010年预算参考数_03_2010年各地区一般预算平衡表" xfId="702"/>
    <cellStyle name="差_1_财力性转移支付2010年预算参考数" xfId="703"/>
    <cellStyle name="检查单元格 3 2 2" xfId="704"/>
    <cellStyle name="差_教育(按照总人口测算）—20080416_县市旗测算-新科目（含人口规模效应）_财力性转移支付2010年预算参考数_03_2010年各地区一般预算平衡表" xfId="705"/>
    <cellStyle name="常规 2 6 4" xfId="706"/>
    <cellStyle name="差_1110洱源县" xfId="707"/>
    <cellStyle name="好_平邑" xfId="708"/>
    <cellStyle name="差_1110洱源县_财力性转移支付2010年预算参考数" xfId="709"/>
    <cellStyle name="差_2006年28四川_财力性转移支付2010年预算参考数_03_2010年各地区一般预算平衡表" xfId="710"/>
    <cellStyle name="差_11大理" xfId="711"/>
    <cellStyle name="差_11大理_03_2010年各地区一般预算平衡表" xfId="712"/>
    <cellStyle name="差_2008年全省汇总收支计算表_03_2010年各地区一般预算平衡表" xfId="713"/>
    <cellStyle name="差_11大理_财力性转移支付2010年预算参考数" xfId="714"/>
    <cellStyle name="差_11大理_财力性转移支付2010年预算参考数_03_2010年各地区一般预算平衡表" xfId="715"/>
    <cellStyle name="差_12滨州" xfId="716"/>
    <cellStyle name="差_12滨州_03_2010年各地区一般预算平衡表" xfId="717"/>
    <cellStyle name="差_云南省2008年转移支付测算——州市本级考核部分及政策性测算" xfId="718"/>
    <cellStyle name="差_14安徽" xfId="719"/>
    <cellStyle name="常规 84" xfId="720"/>
    <cellStyle name="常规 79" xfId="721"/>
    <cellStyle name="差_行政(燃修费)_不含人员经费系数_03_2010年各地区一般预算平衡表" xfId="722"/>
    <cellStyle name="差_云南省2008年转移支付测算——州市本级考核部分及政策性测算_财力性转移支付2010年预算参考数" xfId="723"/>
    <cellStyle name="好_总人口" xfId="724"/>
    <cellStyle name="差_14安徽_财力性转移支付2010年预算参考数" xfId="725"/>
    <cellStyle name="好_00省级(打印)" xfId="726"/>
    <cellStyle name="差_云南省2008年转移支付测算——州市本级考核部分及政策性测算_财力性转移支付2010年预算参考数_03_2010年各地区一般预算平衡表" xfId="727"/>
    <cellStyle name="好_总人口_03_2010年各地区一般预算平衡表" xfId="728"/>
    <cellStyle name="差_14安徽_财力性转移支付2010年预算参考数_03_2010年各地区一般预算平衡表" xfId="729"/>
    <cellStyle name="差_2" xfId="730"/>
    <cellStyle name="差_县区合并测算20080423(按照各省比重）" xfId="731"/>
    <cellStyle name="好_成本差异系数_03_2010年各地区一般预算平衡表" xfId="732"/>
    <cellStyle name="差_2_财力性转移支付2010年预算参考数_03_2010年各地区一般预算平衡表" xfId="733"/>
    <cellStyle name="差_27重庆_03_2010年各地区一般预算平衡表" xfId="734"/>
    <cellStyle name="差_2006年22湖南" xfId="735"/>
    <cellStyle name="好_2007年一般预算支出剔除_财力性转移支付2010年预算参考数_03_2010年各地区一般预算平衡表" xfId="736"/>
    <cellStyle name="差_2006年22湖南_03_2010年各地区一般预算平衡表" xfId="737"/>
    <cellStyle name="差_2006年27重庆" xfId="738"/>
    <cellStyle name="差_同德_03_2010年各地区一般预算平衡表" xfId="739"/>
    <cellStyle name="链接单元格 3 4" xfId="740"/>
    <cellStyle name="差_县市旗测算-新科目（20080627）_民生政策最低支出需求_财力性转移支付2010年预算参考数" xfId="741"/>
    <cellStyle name="差_2006年27重庆_财力性转移支付2010年预算参考数_03_2010年各地区一般预算平衡表" xfId="742"/>
    <cellStyle name="差_2006年30云南" xfId="743"/>
    <cellStyle name="差_行政公检法测算_03_2010年各地区一般预算平衡表" xfId="744"/>
    <cellStyle name="解释性文本 3 2" xfId="745"/>
    <cellStyle name="差_教育(按照总人口测算）—20080416_民生政策最低支出需求_财力性转移支付2010年预算参考数_03_2010年各地区一般预算平衡表" xfId="746"/>
    <cellStyle name="好_市辖区测算-新科目（20080626）_不含人员经费系数_03_2010年各地区一般预算平衡表" xfId="747"/>
    <cellStyle name="检查单元格 5_州本级" xfId="748"/>
    <cellStyle name="差_2006年33甘肃" xfId="749"/>
    <cellStyle name="差_2006年34青海" xfId="750"/>
    <cellStyle name="差_一般预算支出口径剔除表_03_2010年各地区一般预算平衡表" xfId="751"/>
    <cellStyle name="差_其他部门(按照总人口测算）—20080416_不含人员经费系数" xfId="752"/>
    <cellStyle name="差_2006年34青海_03_2010年各地区一般预算平衡表" xfId="753"/>
    <cellStyle name="差_其他部门(按照总人口测算）—20080416_不含人员经费系数_03_2010年各地区一般预算平衡表" xfId="754"/>
    <cellStyle name="差_2007年收支情况及2008年收支预计表(汇总表)" xfId="755"/>
    <cellStyle name="差_2007年收支情况及2008年收支预计表(汇总表)_03_2010年各地区一般预算平衡表" xfId="756"/>
    <cellStyle name="常规 74" xfId="757"/>
    <cellStyle name="好_教育(按照总人口测算）—20080416_县市旗测算-新科目（含人口规模效应）_03_2010年各地区一般预算平衡表" xfId="758"/>
    <cellStyle name="差_28四川" xfId="759"/>
    <cellStyle name="警告文本 2 2" xfId="760"/>
    <cellStyle name="差_2007年收支情况及2008年收支预计表(汇总表)_财力性转移支付2010年预算参考数_03_2010年各地区一般预算平衡表" xfId="761"/>
    <cellStyle name="强调 1" xfId="762"/>
    <cellStyle name="差_2007年一般预算支出剔除" xfId="763"/>
    <cellStyle name="差_县市旗测算20080508_县市旗测算-新科目（含人口规模效应）_03_2010年各地区一般预算平衡表" xfId="764"/>
    <cellStyle name="差_Book1_03_2010年各地区一般预算平衡表" xfId="765"/>
    <cellStyle name="汇总 4 2 2" xfId="766"/>
    <cellStyle name="差_2007年一般预算支出剔除_财力性转移支付2010年预算参考数" xfId="767"/>
    <cellStyle name="差_行政公检法测算_民生政策最低支出需求_财力性转移支付2010年预算参考数_03_2010年各地区一般预算平衡表" xfId="768"/>
    <cellStyle name="常规 2 7_州本级" xfId="769"/>
    <cellStyle name="差_2007一般预算支出口径剔除表_财力性转移支付2010年预算参考数" xfId="770"/>
    <cellStyle name="差_2007一般预算支出口径剔除表_财力性转移支付2010年预算参考数_03_2010年各地区一般预算平衡表" xfId="771"/>
    <cellStyle name="差_成本差异系数（含人口规模）_财力性转移支付2010年预算参考数" xfId="772"/>
    <cellStyle name="差_2008年全省汇总收支计算表" xfId="773"/>
    <cellStyle name="输入 4 2 2" xfId="774"/>
    <cellStyle name="差_2008年全省汇总收支计算表_财力性转移支付2010年预算参考数_03_2010年各地区一般预算平衡表" xfId="775"/>
    <cellStyle name="好_市辖区测算-新科目（20080626）_县市旗测算-新科目（含人口规模效应）" xfId="776"/>
    <cellStyle name="差_汇总表_03_2010年各地区一般预算平衡表" xfId="777"/>
    <cellStyle name="好_县市旗测算-新科目（20080627）" xfId="778"/>
    <cellStyle name="差_2008年一般预算支出预计" xfId="779"/>
    <cellStyle name="差_2008年预计支出与2007年对比" xfId="780"/>
    <cellStyle name="差_县区合并测算20080421_民生政策最低支出需求_03_2010年各地区一般预算平衡表" xfId="781"/>
    <cellStyle name="差_县市旗测算-新科目（20080627）_县市旗测算-新科目（含人口规模效应）_03_2010年各地区一般预算平衡表" xfId="782"/>
    <cellStyle name="差_2008年支出调整" xfId="783"/>
    <cellStyle name="差_人员工资和公用经费2_03_2010年各地区一般预算平衡表" xfId="784"/>
    <cellStyle name="差_农林水和城市维护标准支出20080505－县区合计_民生政策最低支出需求_03_2010年各地区一般预算平衡表" xfId="785"/>
    <cellStyle name="差_卫生(按照总人口测算）—20080416_县市旗测算-新科目（含人口规模效应）_财力性转移支付2010年预算参考数_03_2010年各地区一般预算平衡表" xfId="786"/>
    <cellStyle name="差_2008年支出调整_03_2010年各地区一般预算平衡表" xfId="787"/>
    <cellStyle name="警告文本 3 2_州本级" xfId="788"/>
    <cellStyle name="差_2008年支出调整_财力性转移支付2010年预算参考数" xfId="789"/>
    <cellStyle name="差_2008年支出核定" xfId="790"/>
    <cellStyle name="差_20河南_03_2010年各地区一般预算平衡表" xfId="791"/>
    <cellStyle name="差_20河南_财力性转移支付2010年预算参考数_03_2010年各地区一般预算平衡表" xfId="792"/>
    <cellStyle name="差_27重庆_财力性转移支付2010年预算参考数" xfId="793"/>
    <cellStyle name="适中 2 2 2" xfId="794"/>
    <cellStyle name="差_27重庆_财力性转移支付2010年预算参考数_03_2010年各地区一般预算平衡表" xfId="795"/>
    <cellStyle name="差_28四川_财力性转移支付2010年预算参考数" xfId="796"/>
    <cellStyle name="差_检验表（调整后）" xfId="797"/>
    <cellStyle name="好_14安徽" xfId="798"/>
    <cellStyle name="好_14安徽_03_2010年各地区一般预算平衡表" xfId="799"/>
    <cellStyle name="差_28四川_财力性转移支付2010年预算参考数_03_2010年各地区一般预算平衡表" xfId="800"/>
    <cellStyle name="差_30云南_1_财力性转移支付2010年预算参考数_03_2010年各地区一般预算平衡表" xfId="801"/>
    <cellStyle name="差_34青海" xfId="802"/>
    <cellStyle name="好_县市旗测算20080508_不含人员经费系数" xfId="803"/>
    <cellStyle name="差_34青海_1_03_2010年各地区一般预算平衡表" xfId="804"/>
    <cellStyle name="差_34青海_财力性转移支付2010年预算参考数" xfId="805"/>
    <cellStyle name="常规 5" xfId="806"/>
    <cellStyle name="好_县市旗测算20080508_不含人员经费系数_财力性转移支付2010年预算参考数" xfId="807"/>
    <cellStyle name="输出 4 4" xfId="808"/>
    <cellStyle name="差_34青海_财力性转移支付2010年预算参考数_03_2010年各地区一般预算平衡表" xfId="809"/>
    <cellStyle name="好_县市旗测算20080508_不含人员经费系数_财力性转移支付2010年预算参考数_03_2010年各地区一般预算平衡表" xfId="810"/>
    <cellStyle name="差_530623_2006年县级财政报表附表" xfId="811"/>
    <cellStyle name="差_530629_2006年县级财政报表附表" xfId="812"/>
    <cellStyle name="好_行政（人员）_03_2010年各地区一般预算平衡表" xfId="813"/>
    <cellStyle name="好_人员工资和公用经费3_财力性转移支付2010年预算参考数_03_2010年各地区一般预算平衡表" xfId="814"/>
    <cellStyle name="差_5334_2006年迪庆县级财政报表附表" xfId="815"/>
    <cellStyle name="计算 4 3" xfId="816"/>
    <cellStyle name="差_Book2_财力性转移支付2010年预算参考数_03_2010年各地区一般预算平衡表" xfId="817"/>
    <cellStyle name="差_卫生(按照总人口测算）—20080416_不含人员经费系数" xfId="818"/>
    <cellStyle name="好_文体广播事业(按照总人口测算）—20080416_县市旗测算-新科目（含人口规模效应）_03_2010年各地区一般预算平衡表" xfId="819"/>
    <cellStyle name="差_汇总_财力性转移支付2010年预算参考数" xfId="820"/>
    <cellStyle name="好_一般预算支出口径剔除表" xfId="821"/>
    <cellStyle name="好_云南 缺口县区测算(地方填报)_财力性转移支付2010年预算参考数_03_2010年各地区一般预算平衡表" xfId="822"/>
    <cellStyle name="差_汇总" xfId="823"/>
    <cellStyle name="差_卫生(按照总人口测算）—20080416_不含人员经费系数_财力性转移支付2010年预算参考数" xfId="824"/>
    <cellStyle name="输入 3_州本级" xfId="825"/>
    <cellStyle name="差_M01-2(州市补助收入)" xfId="826"/>
    <cellStyle name="差_安徽 缺口县区测算(地方填报)1_03_2010年各地区一般预算平衡表" xfId="827"/>
    <cellStyle name="差_其他部门(按照总人口测算）—20080416_民生政策最低支出需求_03_2010年各地区一般预算平衡表" xfId="828"/>
    <cellStyle name="千位_(人代会用)" xfId="829"/>
    <cellStyle name="好_人员工资和公用经费_财力性转移支付2010年预算参考数" xfId="830"/>
    <cellStyle name="差_财政供养人员_03_2010年各地区一般预算平衡表" xfId="831"/>
    <cellStyle name="差_其他部门(按照总人口测算）—20080416_民生政策最低支出需求_财力性转移支付2010年预算参考数" xfId="832"/>
    <cellStyle name="差_财政供养人员_财力性转移支付2010年预算参考数" xfId="833"/>
    <cellStyle name="差_测算结果" xfId="834"/>
    <cellStyle name="差_测算结果_03_2010年各地区一般预算平衡表" xfId="835"/>
    <cellStyle name="差_测算结果_财力性转移支付2010年预算参考数_03_2010年各地区一般预算平衡表" xfId="836"/>
    <cellStyle name="差_测算结果汇总_03_2010年各地区一般预算平衡表" xfId="837"/>
    <cellStyle name="差_测算结果汇总_财力性转移支付2010年预算参考数_03_2010年各地区一般预算平衡表" xfId="838"/>
    <cellStyle name="差_成本差异系数（含人口规模）" xfId="839"/>
    <cellStyle name="好_不含人员经费系数_03_2010年各地区一般预算平衡表" xfId="840"/>
    <cellStyle name="差_成本差异系数（含人口规模）_财力性转移支付2010年预算参考数_03_2010年各地区一般预算平衡表" xfId="841"/>
    <cellStyle name="输出 2 2 2" xfId="842"/>
    <cellStyle name="差_成本差异系数_财力性转移支付2010年预算参考数" xfId="843"/>
    <cellStyle name="差_成本差异系数_财力性转移支付2010年预算参考数_03_2010年各地区一般预算平衡表" xfId="844"/>
    <cellStyle name="常规 4 5" xfId="845"/>
    <cellStyle name="常规 4 2 3" xfId="846"/>
    <cellStyle name="差_农林水和城市维护标准支出20080505－县区合计" xfId="847"/>
    <cellStyle name="差_城建部门" xfId="848"/>
    <cellStyle name="差_第五部分(才淼、饶永宏）" xfId="849"/>
    <cellStyle name="差_分析缺口率" xfId="850"/>
    <cellStyle name="差_分析缺口率_03_2010年各地区一般预算平衡表" xfId="851"/>
    <cellStyle name="差_分析缺口率_财力性转移支付2010年预算参考数" xfId="852"/>
    <cellStyle name="差_市辖区测算20080510_03_2010年各地区一般预算平衡表" xfId="853"/>
    <cellStyle name="差_分县成本差异系数_03_2010年各地区一般预算平衡表" xfId="854"/>
    <cellStyle name="差_市辖区测算20080510_不含人员经费系数" xfId="855"/>
    <cellStyle name="差_分县成本差异系数_不含人员经费系数" xfId="856"/>
    <cellStyle name="差_市辖区测算20080510_不含人员经费系数_财力性转移支付2010年预算参考数" xfId="857"/>
    <cellStyle name="好 4" xfId="858"/>
    <cellStyle name="差_分县成本差异系数_不含人员经费系数_财力性转移支付2010年预算参考数" xfId="859"/>
    <cellStyle name="差_市辖区测算20080510_不含人员经费系数_财力性转移支付2010年预算参考数_03_2010年各地区一般预算平衡表" xfId="860"/>
    <cellStyle name="解释性文本 3 4" xfId="861"/>
    <cellStyle name="差_分县成本差异系数_不含人员经费系数_财力性转移支付2010年预算参考数_03_2010年各地区一般预算平衡表" xfId="862"/>
    <cellStyle name="差_附表" xfId="863"/>
    <cellStyle name="差_县区合并测算20080421_民生政策最低支出需求_财力性转移支付2010年预算参考数_03_2010年各地区一般预算平衡表" xfId="864"/>
    <cellStyle name="差_县市旗测算-新科目（20080627）_县市旗测算-新科目（含人口规模效应）_财力性转移支付2010年预算参考数_03_2010年各地区一般预算平衡表" xfId="865"/>
    <cellStyle name="差_附表_03_2010年各地区一般预算平衡表" xfId="866"/>
    <cellStyle name="差_附表_财力性转移支付2010年预算参考数" xfId="867"/>
    <cellStyle name="差_附表_财力性转移支付2010年预算参考数_03_2010年各地区一般预算平衡表" xfId="868"/>
    <cellStyle name="好_行政(燃修费)_不含人员经费系数" xfId="869"/>
    <cellStyle name="差_县区合并测算20080423(按照各省比重）_财力性转移支付2010年预算参考数_03_2010年各地区一般预算平衡表" xfId="870"/>
    <cellStyle name="差_河南 缺口县区测算(地方填报)" xfId="871"/>
    <cellStyle name="差_河南 缺口县区测算(地方填报)_03_2010年各地区一般预算平衡表" xfId="872"/>
    <cellStyle name="差_河南 缺口县区测算(地方填报)_财力性转移支付2010年预算参考数" xfId="873"/>
    <cellStyle name="差_县区合并测算20080423(按照各省比重）_不含人员经费系数_财力性转移支付2010年预算参考数_03_2010年各地区一般预算平衡表" xfId="874"/>
    <cellStyle name="差_河南 缺口县区测算(地方填报)_财力性转移支付2010年预算参考数_03_2010年各地区一般预算平衡表" xfId="875"/>
    <cellStyle name="好_1110洱源县" xfId="876"/>
    <cellStyle name="差_河南 缺口县区测算(地方填报白)_03_2010年各地区一般预算平衡表" xfId="877"/>
    <cellStyle name="好_文体广播事业(按照总人口测算）—20080416_不含人员经费系数" xfId="878"/>
    <cellStyle name="差_河南 缺口县区测算(地方填报白)_财力性转移支付2010年预算参考数_03_2010年各地区一般预算平衡表" xfId="879"/>
    <cellStyle name="好_市辖区测算-新科目（20080626）_民生政策最低支出需求_03_2010年各地区一般预算平衡表" xfId="880"/>
    <cellStyle name="注释 3 2" xfId="881"/>
    <cellStyle name="好_县市旗测算-新科目（20080627）_民生政策最低支出需求_财力性转移支付2010年预算参考数_03_2010年各地区一般预算平衡表" xfId="882"/>
    <cellStyle name="差_核定人数对比_财力性转移支付2010年预算参考数" xfId="883"/>
    <cellStyle name="差_核定人数对比_财力性转移支付2010年预算参考数_03_2010年各地区一般预算平衡表" xfId="884"/>
    <cellStyle name="好_测算结果汇总_财力性转移支付2010年预算参考数" xfId="885"/>
    <cellStyle name="好_缺口县区测算(财政部标准)" xfId="886"/>
    <cellStyle name="差_核定人数下发表_03_2010年各地区一般预算平衡表" xfId="887"/>
    <cellStyle name="差_农林水和城市维护标准支出20080505－县区合计_财力性转移支付2010年预算参考数_03_2010年各地区一般预算平衡表" xfId="888"/>
    <cellStyle name="差_核定人数下发表_财力性转移支付2010年预算参考数" xfId="889"/>
    <cellStyle name="好_27重庆_财力性转移支付2010年预算参考数_03_2010年各地区一般预算平衡表" xfId="890"/>
    <cellStyle name="好_县区合并测算20080421_财力性转移支付2010年预算参考数_03_2010年各地区一般预算平衡表" xfId="891"/>
    <cellStyle name="差_汇总表" xfId="892"/>
    <cellStyle name="常规 3 4_州本级" xfId="893"/>
    <cellStyle name="差_汇总表_财力性转移支付2010年预算参考数" xfId="894"/>
    <cellStyle name="差_云南 缺口县区测算(地方填报)" xfId="895"/>
    <cellStyle name="适中 4 4" xfId="896"/>
    <cellStyle name="差_汇总表_财力性转移支付2010年预算参考数_03_2010年各地区一般预算平衡表" xfId="897"/>
    <cellStyle name="差_云南 缺口县区测算(地方填报)_03_2010年各地区一般预算平衡表" xfId="898"/>
    <cellStyle name="差_汇总表4" xfId="899"/>
    <cellStyle name="差_县区合并测算20080421" xfId="900"/>
    <cellStyle name="差_汇总表4_财力性转移支付2010年预算参考数" xfId="901"/>
    <cellStyle name="差_县区合并测算20080421_财力性转移支付2010年预算参考数" xfId="902"/>
    <cellStyle name="常规 10 2 2 2" xfId="903"/>
    <cellStyle name="分级显示行_1_13区汇总" xfId="904"/>
    <cellStyle name="差_汇总-县级财政报表附表" xfId="905"/>
    <cellStyle name="警告文本 3 3" xfId="906"/>
    <cellStyle name="差_检验表" xfId="907"/>
    <cellStyle name="好_2007一般预算支出口径剔除表_财力性转移支付2010年预算参考数" xfId="908"/>
    <cellStyle name="差_教育(按照总人口测算）—20080416" xfId="909"/>
    <cellStyle name="好_2008年支出核定" xfId="910"/>
    <cellStyle name="好_2007一般预算支出口径剔除表_财力性转移支付2010年预算参考数_03_2010年各地区一般预算平衡表" xfId="911"/>
    <cellStyle name="差_教育(按照总人口测算）—20080416_03_2010年各地区一般预算平衡表" xfId="912"/>
    <cellStyle name="差_教育(按照总人口测算）—20080416_不含人员经费系数_03_2010年各地区一般预算平衡表" xfId="913"/>
    <cellStyle name="差_教育(按照总人口测算）—20080416_不含人员经费系数_财力性转移支付2010年预算参考数" xfId="914"/>
    <cellStyle name="好_行政（人员）_民生政策最低支出需求_财力性转移支付2010年预算参考数_03_2010年各地区一般预算平衡表" xfId="915"/>
    <cellStyle name="差_教育(按照总人口测算）—20080416_不含人员经费系数_财力性转移支付2010年预算参考数_03_2010年各地区一般预算平衡表" xfId="916"/>
    <cellStyle name="常规 14" xfId="917"/>
    <cellStyle name="好 4 4" xfId="918"/>
    <cellStyle name="差_教育(按照总人口测算）—20080416_财力性转移支付2010年预算参考数" xfId="919"/>
    <cellStyle name="差_教育(按照总人口测算）—20080416_民生政策最低支出需求" xfId="920"/>
    <cellStyle name="差_教育(按照总人口测算）—20080416_民生政策最低支出需求_财力性转移支付2010年预算参考数" xfId="921"/>
    <cellStyle name="好_市辖区测算-新科目（20080626）_不含人员经费系数" xfId="922"/>
    <cellStyle name="差_教育(按照总人口测算）—20080416_县市旗测算-新科目（含人口规模效应）_03_2010年各地区一般预算平衡表" xfId="923"/>
    <cellStyle name="差_行政公检法测算_县市旗测算-新科目（含人口规模效应）_财力性转移支付2010年预算参考数_03_2010年各地区一般预算平衡表" xfId="924"/>
    <cellStyle name="常规 7_州本级" xfId="925"/>
    <cellStyle name="千位[0]_(人代会用)" xfId="926"/>
    <cellStyle name="着色 5" xfId="927"/>
    <cellStyle name="链接单元格 5 3" xfId="928"/>
    <cellStyle name="差_教育(按照总人口测算）—20080416_县市旗测算-新科目（含人口规模效应）_财力性转移支付2010年预算参考数" xfId="929"/>
    <cellStyle name="差_丽江汇总" xfId="930"/>
    <cellStyle name="差_行政(燃修费)_民生政策最低支出需求_财力性转移支付2010年预算参考数" xfId="931"/>
    <cellStyle name="差_民生政策最低支出需求_03_2010年各地区一般预算平衡表" xfId="932"/>
    <cellStyle name="差_民生政策最低支出需求_财力性转移支付2010年预算参考数" xfId="933"/>
    <cellStyle name="差_民生政策最低支出需求_财力性转移支付2010年预算参考数_03_2010年各地区一般预算平衡表" xfId="934"/>
    <cellStyle name="差_缺口县区测算(按2007支出增长25%测算)_财力性转移支付2010年预算参考数" xfId="935"/>
    <cellStyle name="差_农林水和城市维护标准支出20080505－县区合计_03_2010年各地区一般预算平衡表" xfId="936"/>
    <cellStyle name="差_山东省民生支出标准" xfId="937"/>
    <cellStyle name="差_卫生(按照总人口测算）—20080416_民生政策最低支出需求_财力性转移支付2010年预算参考数_03_2010年各地区一般预算平衡表" xfId="938"/>
    <cellStyle name="常规 18" xfId="939"/>
    <cellStyle name="常规 23" xfId="940"/>
    <cellStyle name="好_0605石屏县_财力性转移支付2010年预算参考数_03_2010年各地区一般预算平衡表" xfId="941"/>
    <cellStyle name="注释 4 3" xfId="942"/>
    <cellStyle name="好_市辖区测算20080510_不含人员经费系数_03_2010年各地区一般预算平衡表" xfId="943"/>
    <cellStyle name="差_农林水和城市维护标准支出20080505－县区合计_不含人员经费系数" xfId="944"/>
    <cellStyle name="差_总人口" xfId="945"/>
    <cellStyle name="差_山东省民生支出标准_03_2010年各地区一般预算平衡表" xfId="946"/>
    <cellStyle name="好_市辖区测算-新科目（20080626）_民生政策最低支出需求_财力性转移支付2010年预算参考数" xfId="947"/>
    <cellStyle name="差_农林水和城市维护标准支出20080505－县区合计_不含人员经费系数_03_2010年各地区一般预算平衡表" xfId="948"/>
    <cellStyle name="差_总人口_03_2010年各地区一般预算平衡表" xfId="949"/>
    <cellStyle name="差_山东省民生支出标准_财力性转移支付2010年预算参考数" xfId="950"/>
    <cellStyle name="差_农林水和城市维护标准支出20080505－县区合计_不含人员经费系数_财力性转移支付2010年预算参考数" xfId="951"/>
    <cellStyle name="差_总人口_财力性转移支付2010年预算参考数" xfId="952"/>
    <cellStyle name="差_人员工资和公用经费2" xfId="953"/>
    <cellStyle name="差_农林水和城市维护标准支出20080505－县区合计_民生政策最低支出需求" xfId="954"/>
    <cellStyle name="差_卫生(按照总人口测算）—20080416_县市旗测算-新科目（含人口规模效应）_财力性转移支付2010年预算参考数" xfId="955"/>
    <cellStyle name="差_人员工资和公用经费2_财力性转移支付2010年预算参考数" xfId="956"/>
    <cellStyle name="差_文体广播事业(按照总人口测算）—20080416_民生政策最低支出需求_财力性转移支付2010年预算参考数_03_2010年各地区一般预算平衡表" xfId="957"/>
    <cellStyle name="常规 2 6 2_州本级" xfId="958"/>
    <cellStyle name="差_农林水和城市维护标准支出20080505－县区合计_民生政策最低支出需求_财力性转移支付2010年预算参考数" xfId="959"/>
    <cellStyle name="输入 2 4" xfId="960"/>
    <cellStyle name="差_人员工资和公用经费2_财力性转移支付2010年预算参考数_03_2010年各地区一般预算平衡表" xfId="961"/>
    <cellStyle name="差_农林水和城市维护标准支出20080505－县区合计_民生政策最低支出需求_财力性转移支付2010年预算参考数_03_2010年各地区一般预算平衡表" xfId="962"/>
    <cellStyle name="差_农林水和城市维护标准支出20080505－县区合计_县市旗测算-新科目（含人口规模效应）_财力性转移支付2010年预算参考数" xfId="963"/>
    <cellStyle name="常规 32" xfId="964"/>
    <cellStyle name="常规 27" xfId="965"/>
    <cellStyle name="差_农林水和城市维护标准支出20080505－县区合计_县市旗测算-新科目（含人口规模效应）_财力性转移支付2010年预算参考数_03_2010年各地区一般预算平衡表" xfId="966"/>
    <cellStyle name="差_县区合并测算20080423(按照各省比重）_民生政策最低支出需求" xfId="967"/>
    <cellStyle name="差_其他部门(按照总人口测算）—20080416" xfId="968"/>
    <cellStyle name="好_教育(按照总人口测算）—20080416_民生政策最低支出需求_财力性转移支付2010年预算参考数" xfId="969"/>
    <cellStyle name="差_其他部门(按照总人口测算）—20080416_县市旗测算-新科目（含人口规模效应）" xfId="970"/>
    <cellStyle name="差_其他部门(按照总人口测算）—20080416_县市旗测算-新科目（含人口规模效应）_财力性转移支付2010年预算参考数" xfId="971"/>
    <cellStyle name="差_其他部门(按照总人口测算）—20080416_县市旗测算-新科目（含人口规模效应）_财力性转移支付2010年预算参考数_03_2010年各地区一般预算平衡表" xfId="972"/>
    <cellStyle name="链接单元格 2 2 2" xfId="973"/>
    <cellStyle name="差_青海 缺口县区测算(地方填报)_03_2010年各地区一般预算平衡表" xfId="974"/>
    <cellStyle name="好_2006年22湖南_财力性转移支付2010年预算参考数" xfId="975"/>
    <cellStyle name="差_卫生(按照总人口测算）—20080416_财力性转移支付2010年预算参考数_03_2010年各地区一般预算平衡表" xfId="976"/>
    <cellStyle name="差_青海 缺口县区测算(地方填报)_财力性转移支付2010年预算参考数" xfId="977"/>
    <cellStyle name="差_危改资金测算_财力性转移支付2010年预算参考数_03_2010年各地区一般预算平衡表" xfId="978"/>
    <cellStyle name="差_缺口县区测算（11.13）_03_2010年各地区一般预算平衡表" xfId="979"/>
    <cellStyle name="差_缺口县区测算（11.13）_财力性转移支付2010年预算参考数" xfId="980"/>
    <cellStyle name="差_缺口县区测算（11.13）_财力性转移支付2010年预算参考数_03_2010年各地区一般预算平衡表" xfId="981"/>
    <cellStyle name="差_缺口县区测算(按2007支出增长25%测算)" xfId="982"/>
    <cellStyle name="差_缺口县区测算(按2007支出增长25%测算)_03_2010年各地区一般预算平衡表" xfId="983"/>
    <cellStyle name="差_县市旗测算20080508_县市旗测算-新科目（含人口规模效应）" xfId="984"/>
    <cellStyle name="差_缺口县区测算(按2007支出增长25%测算)_财力性转移支付2010年预算参考数_03_2010年各地区一般预算平衡表" xfId="985"/>
    <cellStyle name="差_缺口县区测算(按核定人数)" xfId="986"/>
    <cellStyle name="差_缺口县区测算(按核定人数)_03_2010年各地区一般预算平衡表" xfId="987"/>
    <cellStyle name="差_缺口县区测算(按核定人数)_财力性转移支付2010年预算参考数" xfId="988"/>
    <cellStyle name="差_缺口县区测算(财政部标准)_03_2010年各地区一般预算平衡表" xfId="989"/>
    <cellStyle name="好_2006年水利统计指标统计表_03_2010年各地区一般预算平衡表" xfId="990"/>
    <cellStyle name="差_缺口县区测算(财政部标准)_财力性转移支付2010年预算参考数" xfId="991"/>
    <cellStyle name="差_缺口县区测算(财政部标准)_财力性转移支付2010年预算参考数_03_2010年各地区一般预算平衡表" xfId="992"/>
    <cellStyle name="差_缺口县区测算_03_2010年各地区一般预算平衡表" xfId="993"/>
    <cellStyle name="常规 2 3 2 3" xfId="994"/>
    <cellStyle name="差_缺口县区测算_财力性转移支付2010年预算参考数" xfId="995"/>
    <cellStyle name="差_缺口县区测算_财力性转移支付2010年预算参考数_03_2010年各地区一般预算平衡表" xfId="996"/>
    <cellStyle name="差_人员工资和公用经费" xfId="997"/>
    <cellStyle name="好_其他部门(按照总人口测算）—20080416_财力性转移支付2010年预算参考数" xfId="998"/>
    <cellStyle name="差_市辖区测算20080510_县市旗测算-新科目（含人口规模效应）" xfId="999"/>
    <cellStyle name="检查单元格 5 2" xfId="1000"/>
    <cellStyle name="差_人员工资和公用经费_财力性转移支付2010年预算参考数" xfId="1001"/>
    <cellStyle name="好_07临沂" xfId="1002"/>
    <cellStyle name="差_市辖区测算20080510_县市旗测算-新科目（含人口规模效应）_03_2010年各地区一般预算平衡表" xfId="1003"/>
    <cellStyle name="差_人员工资和公用经费_财力性转移支付2010年预算参考数_03_2010年各地区一般预算平衡表" xfId="1004"/>
    <cellStyle name="差_县市旗测算20080508_不含人员经费系数_03_2010年各地区一般预算平衡表" xfId="1005"/>
    <cellStyle name="差_人员工资和公用经费3" xfId="1006"/>
    <cellStyle name="差_人员工资和公用经费3_03_2010年各地区一般预算平衡表" xfId="1007"/>
    <cellStyle name="常规 2 4 2" xfId="1008"/>
    <cellStyle name="差_市辖区测算20080510_县市旗测算-新科目（含人口规模效应）_财力性转移支付2010年预算参考数" xfId="1009"/>
    <cellStyle name="差_市辖区测算20080510_县市旗测算-新科目（含人口规模效应）_财力性转移支付2010年预算参考数_03_2010年各地区一般预算平衡表" xfId="1010"/>
    <cellStyle name="差_市辖区测算-新科目（20080626）_不含人员经费系数_03_2010年各地区一般预算平衡表" xfId="1011"/>
    <cellStyle name="计算 4 2_州本级" xfId="1012"/>
    <cellStyle name="差_市辖区测算-新科目（20080626）_财力性转移支付2010年预算参考数" xfId="1013"/>
    <cellStyle name="差_市辖区测算-新科目（20080626）_财力性转移支付2010年预算参考数_03_2010年各地区一般预算平衡表" xfId="1014"/>
    <cellStyle name="差_市辖区测算-新科目（20080626）_民生政策最低支出需求" xfId="1015"/>
    <cellStyle name="好_县区合并测算20080421_不含人员经费系数_财力性转移支付2010年预算参考数_03_2010年各地区一般预算平衡表" xfId="1016"/>
    <cellStyle name="差_市辖区测算-新科目（20080626）_民生政策最低支出需求_财力性转移支付2010年预算参考数" xfId="1017"/>
    <cellStyle name="输出 7" xfId="1018"/>
    <cellStyle name="差_市辖区测算-新科目（20080626）_民生政策最低支出需求_财力性转移支付2010年预算参考数_03_2010年各地区一般预算平衡表" xfId="1019"/>
    <cellStyle name="差_县市旗测算-新科目（20080626）_民生政策最低支出需求_财力性转移支付2010年预算参考数" xfId="1020"/>
    <cellStyle name="好_河南 缺口县区测算(地方填报)_03_2010年各地区一般预算平衡表" xfId="1021"/>
    <cellStyle name="汇总 5 2" xfId="1022"/>
    <cellStyle name="差_市辖区测算-新科目（20080626）_县市旗测算-新科目（含人口规模效应）" xfId="1023"/>
    <cellStyle name="链接单元格 3 2 2" xfId="1024"/>
    <cellStyle name="差_县市旗测算-新科目（20080626）_民生政策最低支出需求_财力性转移支付2010年预算参考数_03_2010年各地区一般预算平衡表" xfId="1025"/>
    <cellStyle name="差_市辖区测算-新科目（20080626）_县市旗测算-新科目（含人口规模效应）_03_2010年各地区一般预算平衡表" xfId="1026"/>
    <cellStyle name="差_市辖区测算-新科目（20080626）_县市旗测算-新科目（含人口规模效应）_财力性转移支付2010年预算参考数" xfId="1027"/>
    <cellStyle name="差_市辖区测算-新科目（20080626）_县市旗测算-新科目（含人口规模效应）_财力性转移支付2010年预算参考数_03_2010年各地区一般预算平衡表" xfId="1028"/>
    <cellStyle name="常规 2 6 2" xfId="1029"/>
    <cellStyle name="好_市辖区测算20080510_民生政策最低支出需求_财力性转移支付2010年预算参考数_03_2010年各地区一般预算平衡表" xfId="1030"/>
    <cellStyle name="差_危改资金测算" xfId="1031"/>
    <cellStyle name="差_危改资金测算_03_2010年各地区一般预算平衡表" xfId="1032"/>
    <cellStyle name="差_卫生(按照总人口测算）—20080416" xfId="1033"/>
    <cellStyle name="差_卫生(按照总人口测算）—20080416_03_2010年各地区一般预算平衡表" xfId="1034"/>
    <cellStyle name="常规 2 3 3_州本级" xfId="1035"/>
    <cellStyle name="差_卫生(按照总人口测算）—20080416_财力性转移支付2010年预算参考数" xfId="1036"/>
    <cellStyle name="差_县市旗测算-新科目（20080626）_不含人员经费系数_财力性转移支付2010年预算参考数" xfId="1037"/>
    <cellStyle name="差_卫生(按照总人口测算）—20080416_民生政策最低支出需求" xfId="1038"/>
    <cellStyle name="好_0605石屏县" xfId="1039"/>
    <cellStyle name="差_县市旗测算-新科目（20080626）_不含人员经费系数_财力性转移支付2010年预算参考数_03_2010年各地区一般预算平衡表" xfId="1040"/>
    <cellStyle name="差_卫生(按照总人口测算）—20080416_民生政策最低支出需求_03_2010年各地区一般预算平衡表" xfId="1041"/>
    <cellStyle name="好_0605石屏县_03_2010年各地区一般预算平衡表" xfId="1042"/>
    <cellStyle name="差_卫生(按照总人口测算）—20080416_县市旗测算-新科目（含人口规模效应）" xfId="1043"/>
    <cellStyle name="差_卫生部门" xfId="1044"/>
    <cellStyle name="链接单元格 2 2" xfId="1045"/>
    <cellStyle name="差_卫生部门_03_2010年各地区一般预算平衡表" xfId="1046"/>
    <cellStyle name="计算 3 4" xfId="1047"/>
    <cellStyle name="差_卫生部门_财力性转移支付2010年预算参考数" xfId="1048"/>
    <cellStyle name="差_卫生部门_财力性转移支付2010年预算参考数_03_2010年各地区一般预算平衡表" xfId="1049"/>
    <cellStyle name="差_文体广播部门" xfId="1050"/>
    <cellStyle name="差_云南 缺口县区测算(地方填报)_财力性转移支付2010年预算参考数_03_2010年各地区一般预算平衡表" xfId="1051"/>
    <cellStyle name="差_文体广播事业(按照总人口测算）—20080416" xfId="1052"/>
    <cellStyle name="差_文体广播事业(按照总人口测算）—20080416_03_2010年各地区一般预算平衡表" xfId="1053"/>
    <cellStyle name="差_文体广播事业(按照总人口测算）—20080416_不含人员经费系数_03_2010年各地区一般预算平衡表" xfId="1054"/>
    <cellStyle name="计算 3 2_州本级" xfId="1055"/>
    <cellStyle name="差_文体广播事业(按照总人口测算）—20080416_财力性转移支付2010年预算参考数_03_2010年各地区一般预算平衡表" xfId="1056"/>
    <cellStyle name="差_文体广播事业(按照总人口测算）—20080416_民生政策最低支出需求" xfId="1057"/>
    <cellStyle name="差_文体广播事业(按照总人口测算）—20080416_民生政策最低支出需求_财力性转移支付2010年预算参考数" xfId="1058"/>
    <cellStyle name="差_文体广播事业(按照总人口测算）—20080416_县市旗测算-新科目（含人口规模效应）" xfId="1059"/>
    <cellStyle name="好_卫生(按照总人口测算）—20080416_财力性转移支付2010年预算参考数_03_2010年各地区一般预算平衡表" xfId="1060"/>
    <cellStyle name="差_文体广播事业(按照总人口测算）—20080416_县市旗测算-新科目（含人口规模效应）_03_2010年各地区一般预算平衡表" xfId="1061"/>
    <cellStyle name="警告文本 5 3" xfId="1062"/>
    <cellStyle name="差_文体广播事业(按照总人口测算）—20080416_县市旗测算-新科目（含人口规模效应）_财力性转移支付2010年预算参考数" xfId="1063"/>
    <cellStyle name="好_2007一般预算支出口径剔除表" xfId="1064"/>
    <cellStyle name="差_文体广播事业(按照总人口测算）—20080416_县市旗测算-新科目（含人口规模效应）_财力性转移支付2010年预算参考数_03_2010年各地区一般预算平衡表" xfId="1065"/>
    <cellStyle name="差_县区合并测算20080421_不含人员经费系数" xfId="1066"/>
    <cellStyle name="差_县区合并测算20080421_不含人员经费系数_03_2010年各地区一般预算平衡表" xfId="1067"/>
    <cellStyle name="差_县区合并测算20080421_不含人员经费系数_财力性转移支付2010年预算参考数" xfId="1068"/>
    <cellStyle name="差_县区合并测算20080421_民生政策最低支出需求" xfId="1069"/>
    <cellStyle name="链接单元格 3 2" xfId="1070"/>
    <cellStyle name="差_县市旗测算-新科目（20080627）_县市旗测算-新科目（含人口规模效应）" xfId="1071"/>
    <cellStyle name="差_县区合并测算20080421_民生政策最低支出需求_财力性转移支付2010年预算参考数" xfId="1072"/>
    <cellStyle name="差_县市旗测算-新科目（20080627）_县市旗测算-新科目（含人口规模效应）_财力性转移支付2010年预算参考数" xfId="1073"/>
    <cellStyle name="差_县区合并测算20080421_县市旗测算-新科目（含人口规模效应）" xfId="1074"/>
    <cellStyle name="常规 55" xfId="1075"/>
    <cellStyle name="常规 60" xfId="1076"/>
    <cellStyle name="差_县区合并测算20080421_县市旗测算-新科目（含人口规模效应）_03_2010年各地区一般预算平衡表" xfId="1077"/>
    <cellStyle name="差_县区合并测算20080421_县市旗测算-新科目（含人口规模效应）_财力性转移支付2010年预算参考数" xfId="1078"/>
    <cellStyle name="差_县区合并测算20080421_县市旗测算-新科目（含人口规模效应）_财力性转移支付2010年预算参考数_03_2010年各地区一般预算平衡表" xfId="1079"/>
    <cellStyle name="差_县区合并测算20080423(按照各省比重）_不含人员经费系数_03_2010年各地区一般预算平衡表" xfId="1080"/>
    <cellStyle name="好_市辖区测算20080510_县市旗测算-新科目（含人口规模效应）_财力性转移支付2010年预算参考数_03_2010年各地区一般预算平衡表" xfId="1081"/>
    <cellStyle name="常规 2 2 2 2" xfId="1082"/>
    <cellStyle name="差_县区合并测算20080423(按照各省比重）_财力性转移支付2010年预算参考数" xfId="1083"/>
    <cellStyle name="好_同德_财力性转移支付2010年预算参考数_03_2010年各地区一般预算平衡表" xfId="1084"/>
    <cellStyle name="警告文本 4 2" xfId="1085"/>
    <cellStyle name="差_县区合并测算20080423(按照各省比重）_民生政策最低支出需求_财力性转移支付2010年预算参考数" xfId="1086"/>
    <cellStyle name="输出 5" xfId="1087"/>
    <cellStyle name="差_县区合并测算20080423(按照各省比重）_民生政策最低支出需求_财力性转移支付2010年预算参考数_03_2010年各地区一般预算平衡表" xfId="1088"/>
    <cellStyle name="好_教育(按照总人口测算）—20080416_县市旗测算-新科目（含人口规模效应）_财力性转移支付2010年预算参考数_03_2010年各地区一般预算平衡表" xfId="1089"/>
    <cellStyle name="差_县区合并测算20080423(按照各省比重）_县市旗测算-新科目（含人口规模效应）" xfId="1090"/>
    <cellStyle name="常规 4 4" xfId="1091"/>
    <cellStyle name="常规 4 2 2" xfId="1092"/>
    <cellStyle name="差_县区合并测算20080423(按照各省比重）_县市旗测算-新科目（含人口规模效应）_03_2010年各地区一般预算平衡表" xfId="1093"/>
    <cellStyle name="差_县区合并测算20080423(按照各省比重）_县市旗测算-新科目（含人口规模效应）_财力性转移支付2010年预算参考数_03_2010年各地区一般预算平衡表" xfId="1094"/>
    <cellStyle name="差_县市旗测算20080508" xfId="1095"/>
    <cellStyle name="差_县市旗测算20080508_03_2010年各地区一般预算平衡表" xfId="1096"/>
    <cellStyle name="好_县区合并测算20080421_民生政策最低支出需求" xfId="1097"/>
    <cellStyle name="差_县市旗测算20080508_不含人员经费系数" xfId="1098"/>
    <cellStyle name="差_县市旗测算20080508_不含人员经费系数_财力性转移支付2010年预算参考数" xfId="1099"/>
    <cellStyle name="差_县市旗测算20080508_财力性转移支付2010年预算参考数" xfId="1100"/>
    <cellStyle name="好 2 4" xfId="1101"/>
    <cellStyle name="差_县市旗测算20080508_财力性转移支付2010年预算参考数_03_2010年各地区一般预算平衡表" xfId="1102"/>
    <cellStyle name="差_县市旗测算20080508_民生政策最低支出需求_03_2010年各地区一般预算平衡表" xfId="1103"/>
    <cellStyle name="好_0502通海县" xfId="1104"/>
    <cellStyle name="差_县市旗测算20080508_民生政策最低支出需求_财力性转移支付2010年预算参考数" xfId="1105"/>
    <cellStyle name="差_县市旗测算20080508_民生政策最低支出需求_财力性转移支付2010年预算参考数_03_2010年各地区一般预算平衡表" xfId="1106"/>
    <cellStyle name="差_县市旗测算20080508_县市旗测算-新科目（含人口规模效应）_财力性转移支付2010年预算参考数_03_2010年各地区一般预算平衡表" xfId="1107"/>
    <cellStyle name="差_县市旗测算-新科目（20080626）" xfId="1108"/>
    <cellStyle name="适中 2 3" xfId="1109"/>
    <cellStyle name="差_县市旗测算-新科目（20080626）_03_2010年各地区一般预算平衡表" xfId="1110"/>
    <cellStyle name="好_危改资金测算" xfId="1111"/>
    <cellStyle name="差_县市旗测算-新科目（20080626）_不含人员经费系数_03_2010年各地区一般预算平衡表" xfId="1112"/>
    <cellStyle name="常规 3 2" xfId="1113"/>
    <cellStyle name="输出 4 2 2" xfId="1114"/>
    <cellStyle name="差_县市旗测算-新科目（20080626）_财力性转移支付2010年预算参考数_03_2010年各地区一般预算平衡表" xfId="1115"/>
    <cellStyle name="差_县市旗测算-新科目（20080627）_财力性转移支付2010年预算参考数" xfId="1116"/>
    <cellStyle name="差_县市旗测算-新科目（20080626）_民生政策最低支出需求" xfId="1117"/>
    <cellStyle name="差_县市旗测算-新科目（20080626）_民生政策最低支出需求_03_2010年各地区一般预算平衡表" xfId="1118"/>
    <cellStyle name="差_县市旗测算-新科目（20080626）_县市旗测算-新科目（含人口规模效应）" xfId="1119"/>
    <cellStyle name="差_县市旗测算-新科目（20080626）_县市旗测算-新科目（含人口规模效应）_03_2010年各地区一般预算平衡表" xfId="1120"/>
    <cellStyle name="警告文本 3 2" xfId="1121"/>
    <cellStyle name="差_县市旗测算-新科目（20080627）_03_2010年各地区一般预算平衡表" xfId="1122"/>
    <cellStyle name="差_县市旗测算-新科目（20080627）_不含人员经费系数" xfId="1123"/>
    <cellStyle name="常规 2 2 3 3" xfId="1124"/>
    <cellStyle name="差_县市旗测算-新科目（20080627）_不含人员经费系数_03_2010年各地区一般预算平衡表" xfId="1125"/>
    <cellStyle name="差_县市旗测算-新科目（20080627）_不含人员经费系数_财力性转移支付2010年预算参考数_03_2010年各地区一般预算平衡表" xfId="1126"/>
    <cellStyle name="输出 5_州本级" xfId="1127"/>
    <cellStyle name="差_县市旗测算-新科目（20080627）_财力性转移支付2010年预算参考数_03_2010年各地区一般预算平衡表" xfId="1128"/>
    <cellStyle name="差_县市旗测算-新科目（20080627）_民生政策最低支出需求" xfId="1129"/>
    <cellStyle name="差_县市旗测算-新科目（20080627）_民生政策最低支出需求_财力性转移支付2010年预算参考数_03_2010年各地区一般预算平衡表" xfId="1130"/>
    <cellStyle name="好_县区合并测算20080421_03_2010年各地区一般预算平衡表" xfId="1131"/>
    <cellStyle name="差_行政(燃修费)_不含人员经费系数" xfId="1132"/>
    <cellStyle name="常规 47" xfId="1133"/>
    <cellStyle name="差_行政(燃修费)_不含人员经费系数_财力性转移支付2010年预算参考数" xfId="1134"/>
    <cellStyle name="差_行政(燃修费)_不含人员经费系数_财力性转移支付2010年预算参考数_03_2010年各地区一般预算平衡表" xfId="1135"/>
    <cellStyle name="差_行政(燃修费)_财力性转移支付2010年预算参考数_03_2010年各地区一般预算平衡表" xfId="1136"/>
    <cellStyle name="差_行政(燃修费)_民生政策最低支出需求_财力性转移支付2010年预算参考数_03_2010年各地区一般预算平衡表" xfId="1137"/>
    <cellStyle name="差_行政(燃修费)_县市旗测算-新科目（含人口规模效应）" xfId="1138"/>
    <cellStyle name="好_市辖区测算20080510_民生政策最低支出需求_03_2010年各地区一般预算平衡表" xfId="1139"/>
    <cellStyle name="差_行政（人员）" xfId="1140"/>
    <cellStyle name="差_行政（人员）_03_2010年各地区一般预算平衡表" xfId="1141"/>
    <cellStyle name="输入 3" xfId="1142"/>
    <cellStyle name="常规 2 9" xfId="1143"/>
    <cellStyle name="差_行政（人员）_不含人员经费系数" xfId="1144"/>
    <cellStyle name="差_行政（人员）_不含人员经费系数_03_2010年各地区一般预算平衡表" xfId="1145"/>
    <cellStyle name="差_行政（人员）_不含人员经费系数_财力性转移支付2010年预算参考数" xfId="1146"/>
    <cellStyle name="差_行政（人员）_财力性转移支付2010年预算参考数_03_2010年各地区一般预算平衡表" xfId="1147"/>
    <cellStyle name="差_行政（人员）_民生政策最低支出需求" xfId="1148"/>
    <cellStyle name="差_行政（人员）_民生政策最低支出需求_03_2010年各地区一般预算平衡表" xfId="1149"/>
    <cellStyle name="差_行政（人员）_民生政策最低支出需求_财力性转移支付2010年预算参考数" xfId="1150"/>
    <cellStyle name="差_行政（人员）_县市旗测算-新科目（含人口规模效应）_03_2010年各地区一般预算平衡表" xfId="1151"/>
    <cellStyle name="差_行政（人员）_县市旗测算-新科目（含人口规模效应）_财力性转移支付2010年预算参考数_03_2010年各地区一般预算平衡表" xfId="1152"/>
    <cellStyle name="差_行政公检法测算_不含人员经费系数_03_2010年各地区一般预算平衡表" xfId="1153"/>
    <cellStyle name="好_农林水和城市维护标准支出20080505－县区合计" xfId="1154"/>
    <cellStyle name="差_行政公检法测算_财力性转移支付2010年预算参考数" xfId="1155"/>
    <cellStyle name="差_行政公检法测算_民生政策最低支出需求" xfId="1156"/>
    <cellStyle name="输出 3" xfId="1157"/>
    <cellStyle name="差_行政公检法测算_民生政策最低支出需求_03_2010年各地区一般预算平衡表" xfId="1158"/>
    <cellStyle name="差_行政公检法测算_民生政策最低支出需求_财力性转移支付2010年预算参考数" xfId="1159"/>
    <cellStyle name="差_行政公检法测算_县市旗测算-新科目（含人口规模效应）_财力性转移支付2010年预算参考数" xfId="1160"/>
    <cellStyle name="差_一般预算支出口径剔除表" xfId="1161"/>
    <cellStyle name="差_重点民生支出需求测算表社保（农村低保）081112" xfId="1162"/>
    <cellStyle name="差_自行调整差异系数顺序_03_2010年各地区一般预算平衡表" xfId="1163"/>
    <cellStyle name="差_自行调整差异系数顺序_财力性转移支付2010年预算参考数" xfId="1164"/>
    <cellStyle name="好_文体广播事业(按照总人口测算）—20080416_财力性转移支付2010年预算参考数" xfId="1165"/>
    <cellStyle name="差_自行调整差异系数顺序_财力性转移支付2010年预算参考数_03_2010年各地区一般预算平衡表" xfId="1166"/>
    <cellStyle name="常规 10" xfId="1167"/>
    <cellStyle name="常规 11 2" xfId="1168"/>
    <cellStyle name="常规 11_财力性转移支付2009年预算参考数" xfId="1169"/>
    <cellStyle name="好_农林水和城市维护标准支出20080505－县区合计_县市旗测算-新科目（含人口规模效应）" xfId="1170"/>
    <cellStyle name="好 4 2" xfId="1171"/>
    <cellStyle name="常规 12" xfId="1172"/>
    <cellStyle name="千位分隔[0]_2008年州财政追加安排待纳入调整预算项目情况表(高宇航)" xfId="1173"/>
    <cellStyle name="好 4 3" xfId="1174"/>
    <cellStyle name="常规 13" xfId="1175"/>
    <cellStyle name="常规 20" xfId="1176"/>
    <cellStyle name="常规 15" xfId="1177"/>
    <cellStyle name="好_行政（人员）_民生政策最低支出需求" xfId="1178"/>
    <cellStyle name="检查单元格 2 2 2" xfId="1179"/>
    <cellStyle name="常规 21" xfId="1180"/>
    <cellStyle name="常规 16" xfId="1181"/>
    <cellStyle name="注释 4 2" xfId="1182"/>
    <cellStyle name="好_青海 缺口县区测算(地方填报)_财力性转移支付2010年预算参考数_03_2010年各地区一般预算平衡表" xfId="1183"/>
    <cellStyle name="常规 22" xfId="1184"/>
    <cellStyle name="常规 17" xfId="1185"/>
    <cellStyle name="注释 4 4" xfId="1186"/>
    <cellStyle name="常规 24" xfId="1187"/>
    <cellStyle name="常规 19" xfId="1188"/>
    <cellStyle name="常规 19 2" xfId="1189"/>
    <cellStyle name="常规 2" xfId="1190"/>
    <cellStyle name="常规 2 10" xfId="1191"/>
    <cellStyle name="常规 2 2 2" xfId="1192"/>
    <cellStyle name="常规 2 2 2 2 2" xfId="1193"/>
    <cellStyle name="常规 2 2 2 2_州本级" xfId="1194"/>
    <cellStyle name="输出 3 2" xfId="1195"/>
    <cellStyle name="好_03昭通" xfId="1196"/>
    <cellStyle name="常规 2 2 2_州本级" xfId="1197"/>
    <cellStyle name="好_分析缺口率_财力性转移支付2010年预算参考数_03_2010年各地区一般预算平衡表" xfId="1198"/>
    <cellStyle name="常规 2 2 3" xfId="1199"/>
    <cellStyle name="常规 2 2 3 2" xfId="1200"/>
    <cellStyle name="常规 2 2 3_州本级" xfId="1201"/>
    <cellStyle name="常规 2 2 4" xfId="1202"/>
    <cellStyle name="常规 2 2 5" xfId="1203"/>
    <cellStyle name="常规 2 3" xfId="1204"/>
    <cellStyle name="常规 2 3 2" xfId="1205"/>
    <cellStyle name="适中 2_州本级" xfId="1206"/>
    <cellStyle name="常规 2 3 2 2" xfId="1207"/>
    <cellStyle name="常规 2 3 2 2 2" xfId="1208"/>
    <cellStyle name="好_行政(燃修费)_县市旗测算-新科目（含人口规模效应）_财力性转移支付2010年预算参考数" xfId="1209"/>
    <cellStyle name="好_核定人数下发表_财力性转移支付2010年预算参考数_03_2010年各地区一般预算平衡表" xfId="1210"/>
    <cellStyle name="常规 2 3 2 2_州本级" xfId="1211"/>
    <cellStyle name="常规 2 3 2 4" xfId="1212"/>
    <cellStyle name="好_2006年水利统计指标统计表" xfId="1213"/>
    <cellStyle name="常规 2 3 2_州本级" xfId="1214"/>
    <cellStyle name="好_县市旗测算-新科目（20080626）_03_2010年各地区一般预算平衡表" xfId="1215"/>
    <cellStyle name="常规 2 3 3" xfId="1216"/>
    <cellStyle name="常规 2 3 3 2" xfId="1217"/>
    <cellStyle name="常规 2 3 3 3" xfId="1218"/>
    <cellStyle name="常规 2 3 4" xfId="1219"/>
    <cellStyle name="常规 2 3 5" xfId="1220"/>
    <cellStyle name="常规 2 4" xfId="1221"/>
    <cellStyle name="适中 3_州本级" xfId="1222"/>
    <cellStyle name="常规 2 4 2 2" xfId="1223"/>
    <cellStyle name="常规 2 4 3" xfId="1224"/>
    <cellStyle name="常规 2 4 4" xfId="1225"/>
    <cellStyle name="好_行政（人员）_县市旗测算-新科目（含人口规模效应）_财力性转移支付2010年预算参考数_03_2010年各地区一般预算平衡表" xfId="1226"/>
    <cellStyle name="常规 2 4_州本级" xfId="1227"/>
    <cellStyle name="常规 2 5" xfId="1228"/>
    <cellStyle name="常规 2 5 2" xfId="1229"/>
    <cellStyle name="常规 3 2 2_州本级" xfId="1230"/>
    <cellStyle name="适中 4_州本级" xfId="1231"/>
    <cellStyle name="检查单元格 6" xfId="1232"/>
    <cellStyle name="常规 2 5 2 2" xfId="1233"/>
    <cellStyle name="计算 2 3" xfId="1234"/>
    <cellStyle name="常规 2 5 2_州本级" xfId="1235"/>
    <cellStyle name="常规 2 5 3" xfId="1236"/>
    <cellStyle name="常规 2 5 4" xfId="1237"/>
    <cellStyle name="常规 2 5_州本级" xfId="1238"/>
    <cellStyle name="常规 2 6" xfId="1239"/>
    <cellStyle name="适中 5_州本级" xfId="1240"/>
    <cellStyle name="常规 2 6 2 2" xfId="1241"/>
    <cellStyle name="好_2008年一般预算支出预计" xfId="1242"/>
    <cellStyle name="常规 2 6 3" xfId="1243"/>
    <cellStyle name="常规 2 7 3" xfId="1244"/>
    <cellStyle name="常规 25" xfId="1245"/>
    <cellStyle name="常规 31" xfId="1246"/>
    <cellStyle name="常规 26" xfId="1247"/>
    <cellStyle name="常规 33" xfId="1248"/>
    <cellStyle name="常规 28" xfId="1249"/>
    <cellStyle name="输出 4 2" xfId="1250"/>
    <cellStyle name="常规 3" xfId="1251"/>
    <cellStyle name="适中 4" xfId="1252"/>
    <cellStyle name="常规 3 2 2" xfId="1253"/>
    <cellStyle name="适中 4 2" xfId="1254"/>
    <cellStyle name="常规 3 2 2 2" xfId="1255"/>
    <cellStyle name="适中 6" xfId="1256"/>
    <cellStyle name="常规 3 2 4" xfId="1257"/>
    <cellStyle name="好_市辖区测算-新科目（20080626）_县市旗测算-新科目（含人口规模效应）_03_2010年各地区一般预算平衡表" xfId="1258"/>
    <cellStyle name="好_县市旗测算-新科目（20080627）_03_2010年各地区一般预算平衡表" xfId="1259"/>
    <cellStyle name="常规 3 2_州本级" xfId="1260"/>
    <cellStyle name="常规 3 3 2" xfId="1261"/>
    <cellStyle name="好_12滨州_03_2010年各地区一般预算平衡表" xfId="1262"/>
    <cellStyle name="好_文体广播部门" xfId="1263"/>
    <cellStyle name="常规 3 3 2 2" xfId="1264"/>
    <cellStyle name="常规_2007年云南省向人大报送政府收支预算表格式编制过程表" xfId="1265"/>
    <cellStyle name="常规 3 3 3" xfId="1266"/>
    <cellStyle name="常规 3 3 4" xfId="1267"/>
    <cellStyle name="常规 3 3_州本级" xfId="1268"/>
    <cellStyle name="好_2007一般预算支出口径剔除表_03_2010年各地区一般预算平衡表" xfId="1269"/>
    <cellStyle name="常规 3 4 2" xfId="1270"/>
    <cellStyle name="输入 4_州本级" xfId="1271"/>
    <cellStyle name="常规 3 5" xfId="1272"/>
    <cellStyle name="输入 3 4" xfId="1273"/>
    <cellStyle name="输出 4 2_州本级" xfId="1274"/>
    <cellStyle name="常规 3_州本级" xfId="1275"/>
    <cellStyle name="常规 34" xfId="1276"/>
    <cellStyle name="常规 36" xfId="1277"/>
    <cellStyle name="常规 37" xfId="1278"/>
    <cellStyle name="常规 38" xfId="1279"/>
    <cellStyle name="输出 4 3" xfId="1280"/>
    <cellStyle name="好_总人口_财力性转移支付2010年预算参考数" xfId="1281"/>
    <cellStyle name="常规 4" xfId="1282"/>
    <cellStyle name="好_汇总表4_财力性转移支付2010年预算参考数" xfId="1283"/>
    <cellStyle name="常规 4 2" xfId="1284"/>
    <cellStyle name="常规 6 4" xfId="1285"/>
    <cellStyle name="常规 4 2 2 2" xfId="1286"/>
    <cellStyle name="常规 4 2 2_州本级" xfId="1287"/>
    <cellStyle name="常规 4 2 4" xfId="1288"/>
    <cellStyle name="常规 4 2_州本级" xfId="1289"/>
    <cellStyle name="常规 4 3" xfId="1290"/>
    <cellStyle name="好_县市旗测算20080508_财力性转移支付2010年预算参考数" xfId="1291"/>
    <cellStyle name="常规 5 4" xfId="1292"/>
    <cellStyle name="常规 4 3 2" xfId="1293"/>
    <cellStyle name="常规 4 3 2 2" xfId="1294"/>
    <cellStyle name="链接单元格 2" xfId="1295"/>
    <cellStyle name="常规 4 3 2_州本级" xfId="1296"/>
    <cellStyle name="常规 4 3 3" xfId="1297"/>
    <cellStyle name="常规 4 3 4" xfId="1298"/>
    <cellStyle name="注释 2 3" xfId="1299"/>
    <cellStyle name="常规 4 3_州本级" xfId="1300"/>
    <cellStyle name="好 3 3" xfId="1301"/>
    <cellStyle name="常规 4_2008年横排表0721" xfId="1302"/>
    <cellStyle name="常规 45" xfId="1303"/>
    <cellStyle name="常规 5 2" xfId="1304"/>
    <cellStyle name="常规 5 2 2" xfId="1305"/>
    <cellStyle name="好_汇总表4_03_2010年各地区一般预算平衡表" xfId="1306"/>
    <cellStyle name="常规 5 2_州本级" xfId="1307"/>
    <cellStyle name="常规 5 3" xfId="1308"/>
    <cellStyle name="常规 5_州本级" xfId="1309"/>
    <cellStyle name="常规 54" xfId="1310"/>
    <cellStyle name="好 5 3" xfId="1311"/>
    <cellStyle name="常规 58" xfId="1312"/>
    <cellStyle name="常规 6" xfId="1313"/>
    <cellStyle name="好_2006年27重庆" xfId="1314"/>
    <cellStyle name="常规 6 2" xfId="1315"/>
    <cellStyle name="汇总 2 2_州本级" xfId="1316"/>
    <cellStyle name="常规 6 2 2" xfId="1317"/>
    <cellStyle name="常规 6 2_州本级" xfId="1318"/>
    <cellStyle name="好_人员工资和公用经费2_财力性转移支付2010年预算参考数" xfId="1319"/>
    <cellStyle name="好_财政供养人员" xfId="1320"/>
    <cellStyle name="常规 6 3" xfId="1321"/>
    <cellStyle name="好_教育(按照总人口测算）—20080416_县市旗测算-新科目（含人口规模效应）" xfId="1322"/>
    <cellStyle name="常规 6_州本级" xfId="1323"/>
    <cellStyle name="计算 3_州本级" xfId="1324"/>
    <cellStyle name="常规 7" xfId="1325"/>
    <cellStyle name="常规 7 2" xfId="1326"/>
    <cellStyle name="好_县区合并测算20080423(按照各省比重）" xfId="1327"/>
    <cellStyle name="常规 70" xfId="1328"/>
    <cellStyle name="常规 71" xfId="1329"/>
    <cellStyle name="注释 5 2" xfId="1330"/>
    <cellStyle name="常规 72" xfId="1331"/>
    <cellStyle name="注释 5 3" xfId="1332"/>
    <cellStyle name="常规 73" xfId="1333"/>
    <cellStyle name="常规 80" xfId="1334"/>
    <cellStyle name="常规 75" xfId="1335"/>
    <cellStyle name="常规 82" xfId="1336"/>
    <cellStyle name="常规 77" xfId="1337"/>
    <cellStyle name="常规 83" xfId="1338"/>
    <cellStyle name="常规 78" xfId="1339"/>
    <cellStyle name="常规 8" xfId="1340"/>
    <cellStyle name="常规_2004年基金预算(二稿)" xfId="1341"/>
    <cellStyle name="常规_2007年云南省向人大报送政府收支预算表格式编制过程表 2" xfId="1342"/>
    <cellStyle name="链接单元格 5_州本级" xfId="1343"/>
    <cellStyle name="常规_2007年云南省向人大报送政府收支预算表格式编制过程表 3" xfId="1344"/>
    <cellStyle name="常规_2017年预算草案附表（20170106定稿） " xfId="1345"/>
    <cellStyle name="输入 3 2 2" xfId="1346"/>
    <cellStyle name="常规_德宏州2005年地方预算(代报简表)" xfId="1347"/>
    <cellStyle name="常规_录入表" xfId="1348"/>
    <cellStyle name="超级链接" xfId="1349"/>
    <cellStyle name="计算 3 2 2" xfId="1350"/>
    <cellStyle name="归盒啦_95" xfId="1351"/>
    <cellStyle name="好 2" xfId="1352"/>
    <cellStyle name="好_县市旗测算-新科目（20080627）_民生政策最低支出需求" xfId="1353"/>
    <cellStyle name="好 2 2" xfId="1354"/>
    <cellStyle name="好 2 2 2" xfId="1355"/>
    <cellStyle name="好 2 2_州本级" xfId="1356"/>
    <cellStyle name="好 2 3" xfId="1357"/>
    <cellStyle name="好 2_州本级" xfId="1358"/>
    <cellStyle name="好 3" xfId="1359"/>
    <cellStyle name="好 3 2" xfId="1360"/>
    <cellStyle name="好 3 2_州本级" xfId="1361"/>
    <cellStyle name="好 3 4" xfId="1362"/>
    <cellStyle name="好 3_州本级" xfId="1363"/>
    <cellStyle name="好 4 2 2" xfId="1364"/>
    <cellStyle name="好_行政(燃修费)_财力性转移支付2010年预算参考数_03_2010年各地区一般预算平衡表" xfId="1365"/>
    <cellStyle name="好 4 2_州本级" xfId="1366"/>
    <cellStyle name="好 4_州本级" xfId="1367"/>
    <cellStyle name="好_30云南_1_财力性转移支付2010年预算参考数_03_2010年各地区一般预算平衡表" xfId="1368"/>
    <cellStyle name="好_05潍坊" xfId="1369"/>
    <cellStyle name="好_09黑龙江" xfId="1370"/>
    <cellStyle name="好_09黑龙江_03_2010年各地区一般预算平衡表" xfId="1371"/>
    <cellStyle name="好_09黑龙江_财力性转移支付2010年预算参考数" xfId="1372"/>
    <cellStyle name="好_09黑龙江_财力性转移支付2010年预算参考数_03_2010年各地区一般预算平衡表" xfId="1373"/>
    <cellStyle name="好_1" xfId="1374"/>
    <cellStyle name="霓付 [0]_ +Foil &amp; -FOIL &amp; PAPER" xfId="1375"/>
    <cellStyle name="好_1_03_2010年各地区一般预算平衡表" xfId="1376"/>
    <cellStyle name="好_1_财力性转移支付2010年预算参考数" xfId="1377"/>
    <cellStyle name="好_文体广播事业(按照总人口测算）—20080416_不含人员经费系数_03_2010年各地区一般预算平衡表" xfId="1378"/>
    <cellStyle name="好_1110洱源县_03_2010年各地区一般预算平衡表" xfId="1379"/>
    <cellStyle name="好_文体广播事业(按照总人口测算）—20080416_不含人员经费系数_财力性转移支付2010年预算参考数" xfId="1380"/>
    <cellStyle name="好_1110洱源县_财力性转移支付2010年预算参考数" xfId="1381"/>
    <cellStyle name="好_文体广播事业(按照总人口测算）—20080416_不含人员经费系数_财力性转移支付2010年预算参考数_03_2010年各地区一般预算平衡表" xfId="1382"/>
    <cellStyle name="好_1110洱源县_财力性转移支付2010年预算参考数_03_2010年各地区一般预算平衡表" xfId="1383"/>
    <cellStyle name="好_11大理" xfId="1384"/>
    <cellStyle name="好_11大理_03_2010年各地区一般预算平衡表" xfId="1385"/>
    <cellStyle name="好_11大理_财力性转移支付2010年预算参考数" xfId="1386"/>
    <cellStyle name="好_城建部门" xfId="1387"/>
    <cellStyle name="好_11大理_财力性转移支付2010年预算参考数_03_2010年各地区一般预算平衡表" xfId="1388"/>
    <cellStyle name="链接单元格 3 3" xfId="1389"/>
    <cellStyle name="好_12滨州" xfId="1390"/>
    <cellStyle name="好_12滨州_财力性转移支付2010年预算参考数" xfId="1391"/>
    <cellStyle name="好_12滨州_财力性转移支付2010年预算参考数_03_2010年各地区一般预算平衡表" xfId="1392"/>
    <cellStyle name="好_14安徽_财力性转移支付2010年预算参考数" xfId="1393"/>
    <cellStyle name="好_14安徽_财力性转移支付2010年预算参考数_03_2010年各地区一般预算平衡表" xfId="1394"/>
    <cellStyle name="好_危改资金测算_财力性转移支付2010年预算参考数_03_2010年各地区一般预算平衡表" xfId="1395"/>
    <cellStyle name="好_2" xfId="1396"/>
    <cellStyle name="好_2_财力性转移支付2010年预算参考数" xfId="1397"/>
    <cellStyle name="好_2_财力性转移支付2010年预算参考数_03_2010年各地区一般预算平衡表" xfId="1398"/>
    <cellStyle name="好_2006年22湖南" xfId="1399"/>
    <cellStyle name="好_2006年22湖南_03_2010年各地区一般预算平衡表" xfId="1400"/>
    <cellStyle name="好_2006年22湖南_财力性转移支付2010年预算参考数_03_2010年各地区一般预算平衡表" xfId="1401"/>
    <cellStyle name="好_2006年27重庆_03_2010年各地区一般预算平衡表" xfId="1402"/>
    <cellStyle name="好_县区合并测算20080423(按照各省比重）_不含人员经费系数_03_2010年各地区一般预算平衡表" xfId="1403"/>
    <cellStyle name="好_成本差异系数_财力性转移支付2010年预算参考数_03_2010年各地区一般预算平衡表" xfId="1404"/>
    <cellStyle name="好_2006年27重庆_财力性转移支付2010年预算参考数" xfId="1405"/>
    <cellStyle name="解释性文本 4 2" xfId="1406"/>
    <cellStyle name="好_2006年27重庆_财力性转移支付2010年预算参考数_03_2010年各地区一般预算平衡表" xfId="1407"/>
    <cellStyle name="好_县区合并测算20080421_县市旗测算-新科目（含人口规模效应）_03_2010年各地区一般预算平衡表" xfId="1408"/>
    <cellStyle name="好_2006年28四川" xfId="1409"/>
    <cellStyle name="好_2006年28四川_03_2010年各地区一般预算平衡表" xfId="1410"/>
    <cellStyle name="检查单元格 2_州本级" xfId="1411"/>
    <cellStyle name="好_2006年28四川_财力性转移支付2010年预算参考数_03_2010年各地区一般预算平衡表" xfId="1412"/>
    <cellStyle name="好_2006年30云南" xfId="1413"/>
    <cellStyle name="好_2006年33甘肃" xfId="1414"/>
    <cellStyle name="好_2006年34青海" xfId="1415"/>
    <cellStyle name="好_2006年34青海_财力性转移支付2010年预算参考数" xfId="1416"/>
    <cellStyle name="好_2006年34青海_财力性转移支付2010年预算参考数_03_2010年各地区一般预算平衡表" xfId="1417"/>
    <cellStyle name="好_测算结果_财力性转移支付2010年预算参考数" xfId="1418"/>
    <cellStyle name="好_2006年全省财力计算表（中央、决算）" xfId="1419"/>
    <cellStyle name="警告文本 2 2_州本级" xfId="1420"/>
    <cellStyle name="好_2006年水利统计指标统计表_财力性转移支付2010年预算参考数" xfId="1421"/>
    <cellStyle name="好_2006年水利统计指标统计表_财力性转移支付2010年预算参考数_03_2010年各地区一般预算平衡表" xfId="1422"/>
    <cellStyle name="好_2007年收支情况及2008年收支预计表(汇总表)_03_2010年各地区一般预算平衡表" xfId="1423"/>
    <cellStyle name="好_2007年收支情况及2008年收支预计表(汇总表)_财力性转移支付2010年预算参考数" xfId="1424"/>
    <cellStyle name="好_2007年收支情况及2008年收支预计表(汇总表)_财力性转移支付2010年预算参考数_03_2010年各地区一般预算平衡表" xfId="1425"/>
    <cellStyle name="好_2007年一般预算支出剔除_03_2010年各地区一般预算平衡表" xfId="1426"/>
    <cellStyle name="好_2008年全省汇总收支计算表" xfId="1427"/>
    <cellStyle name="好_2008年全省汇总收支计算表_03_2010年各地区一般预算平衡表" xfId="1428"/>
    <cellStyle name="好_2008年全省汇总收支计算表_财力性转移支付2010年预算参考数" xfId="1429"/>
    <cellStyle name="好_县市旗测算-新科目（20080627）_财力性转移支付2010年预算参考数" xfId="1430"/>
    <cellStyle name="输出 3 4" xfId="1431"/>
    <cellStyle name="콤마 [0]_BOILER-CO1" xfId="1432"/>
    <cellStyle name="好_市辖区测算-新科目（20080626）_县市旗测算-新科目（含人口规模效应）_财力性转移支付2010年预算参考数" xfId="1433"/>
    <cellStyle name="好_2008年预计支出与2007年对比" xfId="1434"/>
    <cellStyle name="好_行政公检法测算_县市旗测算-新科目（含人口规模效应）_03_2010年各地区一般预算平衡表" xfId="1435"/>
    <cellStyle name="好_2008年支出调整_财力性转移支付2010年预算参考数" xfId="1436"/>
    <cellStyle name="好_2008年支出调整_财力性转移支付2010年预算参考数_03_2010年各地区一般预算平衡表" xfId="1437"/>
    <cellStyle name="好_20河南" xfId="1438"/>
    <cellStyle name="好_20河南_03_2010年各地区一般预算平衡表" xfId="1439"/>
    <cellStyle name="好_20河南_财力性转移支付2010年预算参考数" xfId="1440"/>
    <cellStyle name="好_20河南_财力性转移支付2010年预算参考数_03_2010年各地区一般预算平衡表" xfId="1441"/>
    <cellStyle name="好_22湖南" xfId="1442"/>
    <cellStyle name="好_22湖南_03_2010年各地区一般预算平衡表" xfId="1443"/>
    <cellStyle name="适中 2" xfId="1444"/>
    <cellStyle name="好_22湖南_财力性转移支付2010年预算参考数" xfId="1445"/>
    <cellStyle name="好_22湖南_财力性转移支付2010年预算参考数_03_2010年各地区一般预算平衡表" xfId="1446"/>
    <cellStyle name="好_27重庆" xfId="1447"/>
    <cellStyle name="好_27重庆_03_2010年各地区一般预算平衡表" xfId="1448"/>
    <cellStyle name="好_27重庆_财力性转移支付2010年预算参考数" xfId="1449"/>
    <cellStyle name="好_28四川" xfId="1450"/>
    <cellStyle name="好_教育(按照总人口测算）—20080416_财力性转移支付2010年预算参考数" xfId="1451"/>
    <cellStyle name="好_28四川_03_2010年各地区一般预算平衡表" xfId="1452"/>
    <cellStyle name="好_28四川_财力性转移支付2010年预算参考数" xfId="1453"/>
    <cellStyle name="好_28四川_财力性转移支付2010年预算参考数_03_2010年各地区一般预算平衡表" xfId="1454"/>
    <cellStyle name="好_30云南" xfId="1455"/>
    <cellStyle name="好_30云南_1" xfId="1456"/>
    <cellStyle name="数字" xfId="1457"/>
    <cellStyle name="好_30云南_1_财力性转移支付2010年预算参考数" xfId="1458"/>
    <cellStyle name="好_32陕西" xfId="1459"/>
    <cellStyle name="好_33甘肃" xfId="1460"/>
    <cellStyle name="好_34青海" xfId="1461"/>
    <cellStyle name="好_34青海_03_2010年各地区一般预算平衡表" xfId="1462"/>
    <cellStyle name="好_其他部门(按照总人口测算）—20080416_不含人员经费系数" xfId="1463"/>
    <cellStyle name="好_教育(按照总人口测算）—20080416_不含人员经费系数_财力性转移支付2010年预算参考数_03_2010年各地区一般预算平衡表" xfId="1464"/>
    <cellStyle name="好_34青海_1" xfId="1465"/>
    <cellStyle name="好_其他部门(按照总人口测算）—20080416_不含人员经费系数_03_2010年各地区一般预算平衡表" xfId="1466"/>
    <cellStyle name="好_34青海_1_03_2010年各地区一般预算平衡表" xfId="1467"/>
    <cellStyle name="好_其他部门(按照总人口测算）—20080416_不含人员经费系数_财力性转移支付2010年预算参考数" xfId="1468"/>
    <cellStyle name="好_34青海_1_财力性转移支付2010年预算参考数" xfId="1469"/>
    <cellStyle name="好_其他部门(按照总人口测算）—20080416_不含人员经费系数_财力性转移支付2010年预算参考数_03_2010年各地区一般预算平衡表" xfId="1470"/>
    <cellStyle name="好_34青海_1_财力性转移支付2010年预算参考数_03_2010年各地区一般预算平衡表" xfId="1471"/>
    <cellStyle name="好_34青海_财力性转移支付2010年预算参考数" xfId="1472"/>
    <cellStyle name="好_34青海_财力性转移支付2010年预算参考数_03_2010年各地区一般预算平衡表" xfId="1473"/>
    <cellStyle name="好_5334_2006年迪庆县级财政报表附表" xfId="1474"/>
    <cellStyle name="好_Book1" xfId="1475"/>
    <cellStyle name="好_Book1_财力性转移支付2010年预算参考数" xfId="1476"/>
    <cellStyle name="注释 3 2 2" xfId="1477"/>
    <cellStyle name="好_危改资金测算_财力性转移支付2010年预算参考数" xfId="1478"/>
    <cellStyle name="好_Book1_财力性转移支付2010年预算参考数_03_2010年各地区一般预算平衡表" xfId="1479"/>
    <cellStyle name="好_Book2" xfId="1480"/>
    <cellStyle name="好_Book2_03_2010年各地区一般预算平衡表" xfId="1481"/>
    <cellStyle name="好_Book2_财力性转移支付2010年预算参考数_03_2010年各地区一般预算平衡表" xfId="1482"/>
    <cellStyle name="输出 2" xfId="1483"/>
    <cellStyle name="好_gdp" xfId="1484"/>
    <cellStyle name="好_M01-2(州市补助收入)" xfId="1485"/>
    <cellStyle name="好_安徽 缺口县区测算(地方填报)1" xfId="1486"/>
    <cellStyle name="好_安徽 缺口县区测算(地方填报)1_03_2010年各地区一般预算平衡表" xfId="1487"/>
    <cellStyle name="好_安徽 缺口县区测算(地方填报)1_财力性转移支付2010年预算参考数" xfId="1488"/>
    <cellStyle name="好_安徽 缺口县区测算(地方填报)1_财力性转移支付2010年预算参考数_03_2010年各地区一般预算平衡表" xfId="1489"/>
    <cellStyle name="好_不含人员经费系数" xfId="1490"/>
    <cellStyle name="好_财政供养人员_财力性转移支付2010年预算参考数" xfId="1491"/>
    <cellStyle name="好_财政供养人员_财力性转移支付2010年预算参考数_03_2010年各地区一般预算平衡表" xfId="1492"/>
    <cellStyle name="好_附表_03_2010年各地区一般预算平衡表" xfId="1493"/>
    <cellStyle name="好_测算结果" xfId="1494"/>
    <cellStyle name="好_测算结果_03_2010年各地区一般预算平衡表" xfId="1495"/>
    <cellStyle name="好_测算结果_财力性转移支付2010年预算参考数_03_2010年各地区一般预算平衡表" xfId="1496"/>
    <cellStyle name="烹拳 [0]_ +Foil &amp; -FOIL &amp; PAPER" xfId="1497"/>
    <cellStyle name="好_测算结果汇总" xfId="1498"/>
    <cellStyle name="好_测算结果汇总_03_2010年各地区一般预算平衡表" xfId="1499"/>
    <cellStyle name="好_缺口县区测算(财政部标准)_03_2010年各地区一般预算平衡表" xfId="1500"/>
    <cellStyle name="好_测算结果汇总_财力性转移支付2010年预算参考数_03_2010年各地区一般预算平衡表" xfId="1501"/>
    <cellStyle name="好_成本差异系数" xfId="1502"/>
    <cellStyle name="好_成本差异系数（含人口规模）" xfId="1503"/>
    <cellStyle name="输入 2 2 2" xfId="1504"/>
    <cellStyle name="好_成本差异系数（含人口规模）_03_2010年各地区一般预算平衡表" xfId="1505"/>
    <cellStyle name="好_成本差异系数（含人口规模）_财力性转移支付2010年预算参考数" xfId="1506"/>
    <cellStyle name="好_成本差异系数（含人口规模）_财力性转移支付2010年预算参考数_03_2010年各地区一般预算平衡表" xfId="1507"/>
    <cellStyle name="好_县区合并测算20080423(按照各省比重）_不含人员经费系数" xfId="1508"/>
    <cellStyle name="好_成本差异系数_财力性转移支付2010年预算参考数" xfId="1509"/>
    <cellStyle name="好_第五部分(才淼、饶永宏）" xfId="1510"/>
    <cellStyle name="好_检验表（调整后）" xfId="1511"/>
    <cellStyle name="好_分析缺口率" xfId="1512"/>
    <cellStyle name="好_分析缺口率_03_2010年各地区一般预算平衡表" xfId="1513"/>
    <cellStyle name="好_分析缺口率_财力性转移支付2010年预算参考数" xfId="1514"/>
    <cellStyle name="好_分县成本差异系数" xfId="1515"/>
    <cellStyle name="好_分县成本差异系数_03_2010年各地区一般预算平衡表" xfId="1516"/>
    <cellStyle name="好_分县成本差异系数_不含人员经费系数" xfId="1517"/>
    <cellStyle name="好_分县成本差异系数_不含人员经费系数_财力性转移支付2010年预算参考数" xfId="1518"/>
    <cellStyle name="好_分县成本差异系数_财力性转移支付2010年预算参考数_03_2010年各地区一般预算平衡表" xfId="1519"/>
    <cellStyle name="好_县区合并测算20080421_县市旗测算-新科目（含人口规模效应）_财力性转移支付2010年预算参考数" xfId="1520"/>
    <cellStyle name="好_分县成本差异系数_民生政策最低支出需求" xfId="1521"/>
    <cellStyle name="好_附表_财力性转移支付2010年预算参考数_03_2010年各地区一般预算平衡表" xfId="1522"/>
    <cellStyle name="好_分县成本差异系数_民生政策最低支出需求_财力性转移支付2010年预算参考数" xfId="1523"/>
    <cellStyle name="好_文体广播事业(按照总人口测算）—20080416_财力性转移支付2010年预算参考数_03_2010年各地区一般预算平衡表" xfId="1524"/>
    <cellStyle name="好_附表" xfId="1525"/>
    <cellStyle name="好_附表_财力性转移支付2010年预算参考数" xfId="1526"/>
    <cellStyle name="好_河南 缺口县区测算(地方填报)" xfId="1527"/>
    <cellStyle name="好_河南 缺口县区测算(地方填报)_财力性转移支付2010年预算参考数" xfId="1528"/>
    <cellStyle name="好_河南 缺口县区测算(地方填报)_财力性转移支付2010年预算参考数_03_2010年各地区一般预算平衡表" xfId="1529"/>
    <cellStyle name="好_河南 缺口县区测算(地方填报白)_03_2010年各地区一般预算平衡表" xfId="1530"/>
    <cellStyle name="好_河南 缺口县区测算(地方填报白)_财力性转移支付2010年预算参考数" xfId="1531"/>
    <cellStyle name="好_河南 缺口县区测算(地方填报白)_财力性转移支付2010年预算参考数_03_2010年各地区一般预算平衡表" xfId="1532"/>
    <cellStyle name="好_核定人数对比" xfId="1533"/>
    <cellStyle name="好_丽江汇总" xfId="1534"/>
    <cellStyle name="好_核定人数对比_财力性转移支付2010年预算参考数_03_2010年各地区一般预算平衡表" xfId="1535"/>
    <cellStyle name="好_核定人数下发表" xfId="1536"/>
    <cellStyle name="好_核定人数下发表_03_2010年各地区一般预算平衡表" xfId="1537"/>
    <cellStyle name="好_核定人数下发表_财力性转移支付2010年预算参考数" xfId="1538"/>
    <cellStyle name="好_行政公检法测算_不含人员经费系数_财力性转移支付2010年预算参考数" xfId="1539"/>
    <cellStyle name="好_汇总" xfId="1540"/>
    <cellStyle name="好_行政公检法测算_不含人员经费系数_财力性转移支付2010年预算参考数_03_2010年各地区一般预算平衡表" xfId="1541"/>
    <cellStyle name="好_汇总_03_2010年各地区一般预算平衡表" xfId="1542"/>
    <cellStyle name="好_汇总_财力性转移支付2010年预算参考数" xfId="1543"/>
    <cellStyle name="好_汇总_财力性转移支付2010年预算参考数_03_2010年各地区一般预算平衡表" xfId="1544"/>
    <cellStyle name="解释性文本 3" xfId="1545"/>
    <cellStyle name="好_汇总表" xfId="1546"/>
    <cellStyle name="好_汇总表_03_2010年各地区一般预算平衡表" xfId="1547"/>
    <cellStyle name="好_汇总表_财力性转移支付2010年预算参考数_03_2010年各地区一般预算平衡表" xfId="1548"/>
    <cellStyle name="好_汇总表4" xfId="1549"/>
    <cellStyle name="好_汇总表4_财力性转移支付2010年预算参考数_03_2010年各地区一般预算平衡表" xfId="1550"/>
    <cellStyle name="好_汇总-县级财政报表附表" xfId="1551"/>
    <cellStyle name="好_检验表" xfId="1552"/>
    <cellStyle name="输入 4 3" xfId="1553"/>
    <cellStyle name="好_教育(按照总人口测算）—20080416" xfId="1554"/>
    <cellStyle name="汇总 3 3" xfId="1555"/>
    <cellStyle name="好_教育(按照总人口测算）—20080416_03_2010年各地区一般预算平衡表" xfId="1556"/>
    <cellStyle name="警告文本 4 2 2" xfId="1557"/>
    <cellStyle name="好_教育(按照总人口测算）—20080416_不含人员经费系数" xfId="1558"/>
    <cellStyle name="检查单元格 3_州本级" xfId="1559"/>
    <cellStyle name="好_教育(按照总人口测算）—20080416_不含人员经费系数_03_2010年各地区一般预算平衡表" xfId="1560"/>
    <cellStyle name="好_教育(按照总人口测算）—20080416_财力性转移支付2010年预算参考数_03_2010年各地区一般预算平衡表" xfId="1561"/>
    <cellStyle name="好_教育(按照总人口测算）—20080416_民生政策最低支出需求" xfId="1562"/>
    <cellStyle name="好_教育(按照总人口测算）—20080416_民生政策最低支出需求_03_2010年各地区一般预算平衡表" xfId="1563"/>
    <cellStyle name="好_教育(按照总人口测算）—20080416_县市旗测算-新科目（含人口规模效应）_财力性转移支付2010年预算参考数" xfId="1564"/>
    <cellStyle name="好_卫生(按照总人口测算）—20080416_不含人员经费系数_财力性转移支付2010年预算参考数" xfId="1565"/>
    <cellStyle name="好_民生政策最低支出需求" xfId="1566"/>
    <cellStyle name="好_卫生(按照总人口测算）—20080416_不含人员经费系数_财力性转移支付2010年预算参考数_03_2010年各地区一般预算平衡表" xfId="1567"/>
    <cellStyle name="好_民生政策最低支出需求_03_2010年各地区一般预算平衡表" xfId="1568"/>
    <cellStyle name="汇总 2 2" xfId="1569"/>
    <cellStyle name="好_民生政策最低支出需求_财力性转移支付2010年预算参考数" xfId="1570"/>
    <cellStyle name="好_民生政策最低支出需求_财力性转移支付2010年预算参考数_03_2010年各地区一般预算平衡表" xfId="1571"/>
    <cellStyle name="好_农林水和城市维护标准支出20080505－县区合计_不含人员经费系数_03_2010年各地区一般预算平衡表" xfId="1572"/>
    <cellStyle name="检查单元格 4 4" xfId="1573"/>
    <cellStyle name="好_农林水和城市维护标准支出20080505－县区合计_不含人员经费系数_财力性转移支付2010年预算参考数_03_2010年各地区一般预算平衡表" xfId="1574"/>
    <cellStyle name="好_农林水和城市维护标准支出20080505－县区合计_财力性转移支付2010年预算参考数" xfId="1575"/>
    <cellStyle name="好_县市旗测算-新科目（20080627）_民生政策最低支出需求_财力性转移支付2010年预算参考数" xfId="1576"/>
    <cellStyle name="好_农林水和城市维护标准支出20080505－县区合计_财力性转移支付2010年预算参考数_03_2010年各地区一般预算平衡表" xfId="1577"/>
    <cellStyle name="好_农林水和城市维护标准支出20080505－县区合计_民生政策最低支出需求" xfId="1578"/>
    <cellStyle name="好_农林水和城市维护标准支出20080505－县区合计_民生政策最低支出需求_财力性转移支付2010年预算参考数" xfId="1579"/>
    <cellStyle name="好_农林水和城市维护标准支出20080505－县区合计_民生政策最低支出需求_财力性转移支付2010年预算参考数_03_2010年各地区一般预算平衡表" xfId="1580"/>
    <cellStyle name="好_农林水和城市维护标准支出20080505－县区合计_县市旗测算-新科目（含人口规模效应）_03_2010年各地区一般预算平衡表" xfId="1581"/>
    <cellStyle name="好_农林水和城市维护标准支出20080505－县区合计_县市旗测算-新科目（含人口规模效应）_财力性转移支付2010年预算参考数" xfId="1582"/>
    <cellStyle name="好_农林水和城市维护标准支出20080505－县区合计_县市旗测算-新科目（含人口规模效应）_财力性转移支付2010年预算参考数_03_2010年各地区一般预算平衡表" xfId="1583"/>
    <cellStyle name="好_平邑_财力性转移支付2010年预算参考数" xfId="1584"/>
    <cellStyle name="好_平邑_财力性转移支付2010年预算参考数_03_2010年各地区一般预算平衡表" xfId="1585"/>
    <cellStyle name="好_其他部门(按照总人口测算）—20080416" xfId="1586"/>
    <cellStyle name="好_其他部门(按照总人口测算）—20080416_03_2010年各地区一般预算平衡表" xfId="1587"/>
    <cellStyle name="好_其他部门(按照总人口测算）—20080416_民生政策最低支出需求_03_2010年各地区一般预算平衡表" xfId="1588"/>
    <cellStyle name="好_其他部门(按照总人口测算）—20080416_民生政策最低支出需求_财力性转移支付2010年预算参考数" xfId="1589"/>
    <cellStyle name="好_县市旗测算20080508_民生政策最低支出需求_财力性转移支付2010年预算参考数" xfId="1590"/>
    <cellStyle name="好_其他部门(按照总人口测算）—20080416_民生政策最低支出需求_财力性转移支付2010年预算参考数_03_2010年各地区一般预算平衡表" xfId="1591"/>
    <cellStyle name="好_其他部门(按照总人口测算）—20080416_县市旗测算-新科目（含人口规模效应）" xfId="1592"/>
    <cellStyle name="好_其他部门(按照总人口测算）—20080416_县市旗测算-新科目（含人口规模效应）_03_2010年各地区一般预算平衡表" xfId="1593"/>
    <cellStyle name="好_青海 缺口县区测算(地方填报)" xfId="1594"/>
    <cellStyle name="好_文体广播事业(按照总人口测算）—20080416_民生政策最低支出需求_财力性转移支付2010年预算参考数" xfId="1595"/>
    <cellStyle name="好_青海 缺口县区测算(地方填报)_03_2010年各地区一般预算平衡表" xfId="1596"/>
    <cellStyle name="输出 6" xfId="1597"/>
    <cellStyle name="好_青海 缺口县区测算(地方填报)_财力性转移支付2010年预算参考数" xfId="1598"/>
    <cellStyle name="好_缺口县区测算" xfId="1599"/>
    <cellStyle name="适中 3 2" xfId="1600"/>
    <cellStyle name="好_缺口县区测算(按2007支出增长25%测算)_03_2010年各地区一般预算平衡表" xfId="1601"/>
    <cellStyle name="好_缺口县区测算(按2007支出增长25%测算)_财力性转移支付2010年预算参考数" xfId="1602"/>
    <cellStyle name="好_市辖区测算20080510_不含人员经费系数_财力性转移支付2010年预算参考数" xfId="1603"/>
    <cellStyle name="好_缺口县区测算(按2007支出增长25%测算)_财力性转移支付2010年预算参考数_03_2010年各地区一般预算平衡表" xfId="1604"/>
    <cellStyle name="适中 3" xfId="1605"/>
    <cellStyle name="好_缺口县区测算(按核定人数)" xfId="1606"/>
    <cellStyle name="好_缺口县区测算(按核定人数)_财力性转移支付2010年预算参考数" xfId="1607"/>
    <cellStyle name="好_缺口县区测算(按核定人数)_财力性转移支付2010年预算参考数_03_2010年各地区一般预算平衡表" xfId="1608"/>
    <cellStyle name="好_缺口县区测算(财政部标准)_财力性转移支付2010年预算参考数_03_2010年各地区一般预算平衡表" xfId="1609"/>
    <cellStyle name="好_缺口县区测算_03_2010年各地区一般预算平衡表" xfId="1610"/>
    <cellStyle name="后继超级链接" xfId="1611"/>
    <cellStyle name="好_缺口县区测算_财力性转移支付2010年预算参考数" xfId="1612"/>
    <cellStyle name="好_缺口县区测算_财力性转移支付2010年预算参考数_03_2010年各地区一般预算平衡表" xfId="1613"/>
    <cellStyle name="好_人员工资和公用经费" xfId="1614"/>
    <cellStyle name="好_人员工资和公用经费_03_2010年各地区一般预算平衡表" xfId="1615"/>
    <cellStyle name="好_人员工资和公用经费2" xfId="1616"/>
    <cellStyle name="好_人员工资和公用经费2_03_2010年各地区一般预算平衡表" xfId="1617"/>
    <cellStyle name="好_人员工资和公用经费3_03_2010年各地区一般预算平衡表" xfId="1618"/>
    <cellStyle name="好_山东省民生支出标准_03_2010年各地区一般预算平衡表" xfId="1619"/>
    <cellStyle name="注释 2 4" xfId="1620"/>
    <cellStyle name="好_山东省民生支出标准_财力性转移支付2010年预算参考数" xfId="1621"/>
    <cellStyle name="输入 3 2_州本级" xfId="1622"/>
    <cellStyle name="好_山东省民生支出标准_财力性转移支付2010年预算参考数_03_2010年各地区一般预算平衡表" xfId="1623"/>
    <cellStyle name="好_市辖区测算20080510_03_2010年各地区一般预算平衡表" xfId="1624"/>
    <cellStyle name="好_市辖区测算20080510_财力性转移支付2010年预算参考数" xfId="1625"/>
    <cellStyle name="好_市辖区测算20080510_财力性转移支付2010年预算参考数_03_2010年各地区一般预算平衡表" xfId="1626"/>
    <cellStyle name="好_市辖区测算20080510_民生政策最低支出需求" xfId="1627"/>
    <cellStyle name="好_市辖区测算20080510_民生政策最低支出需求_财力性转移支付2010年预算参考数" xfId="1628"/>
    <cellStyle name="好_同德" xfId="1629"/>
    <cellStyle name="好_市辖区测算20080510_县市旗测算-新科目（含人口规模效应）" xfId="1630"/>
    <cellStyle name="好_同德_03_2010年各地区一般预算平衡表" xfId="1631"/>
    <cellStyle name="好_市辖区测算20080510_县市旗测算-新科目（含人口规模效应）_03_2010年各地区一般预算平衡表" xfId="1632"/>
    <cellStyle name="链接单元格 4" xfId="1633"/>
    <cellStyle name="好_同德_财力性转移支付2010年预算参考数" xfId="1634"/>
    <cellStyle name="好_市辖区测算20080510_县市旗测算-新科目（含人口规模效应）_财力性转移支付2010年预算参考数" xfId="1635"/>
    <cellStyle name="好_市辖区测算-新科目（20080626）_不含人员经费系数_财力性转移支付2010年预算参考数" xfId="1636"/>
    <cellStyle name="好_市辖区测算-新科目（20080626）_财力性转移支付2010年预算参考数" xfId="1637"/>
    <cellStyle name="好_县市旗测算-新科目（20080627）_财力性转移支付2010年预算参考数_03_2010年各地区一般预算平衡表" xfId="1638"/>
    <cellStyle name="통화 [0]_BOILER-CO1" xfId="1639"/>
    <cellStyle name="好_市辖区测算-新科目（20080626）_县市旗测算-新科目（含人口规模效应）_财力性转移支付2010年预算参考数_03_2010年各地区一般预算平衡表" xfId="1640"/>
    <cellStyle name="好_危改资金测算_03_2010年各地区一般预算平衡表" xfId="1641"/>
    <cellStyle name="好_卫生(按照总人口测算）—20080416" xfId="1642"/>
    <cellStyle name="好_卫生(按照总人口测算）—20080416_不含人员经费系数" xfId="1643"/>
    <cellStyle name="好_卫生(按照总人口测算）—20080416_财力性转移支付2010年预算参考数" xfId="1644"/>
    <cellStyle name="好_卫生(按照总人口测算）—20080416_民生政策最低支出需求" xfId="1645"/>
    <cellStyle name="好_卫生(按照总人口测算）—20080416_民生政策最低支出需求_财力性转移支付2010年预算参考数" xfId="1646"/>
    <cellStyle name="好_卫生(按照总人口测算）—20080416_民生政策最低支出需求_财力性转移支付2010年预算参考数_03_2010年各地区一般预算平衡表" xfId="1647"/>
    <cellStyle name="好_卫生(按照总人口测算）—20080416_县市旗测算-新科目（含人口规模效应）" xfId="1648"/>
    <cellStyle name="好_卫生(按照总人口测算）—20080416_县市旗测算-新科目（含人口规模效应）_03_2010年各地区一般预算平衡表" xfId="1649"/>
    <cellStyle name="好_卫生(按照总人口测算）—20080416_县市旗测算-新科目（含人口规模效应）_财力性转移支付2010年预算参考数" xfId="1650"/>
    <cellStyle name="好_文体广播事业(按照总人口测算）—20080416" xfId="1651"/>
    <cellStyle name="好_文体广播事业(按照总人口测算）—20080416_03_2010年各地区一般预算平衡表" xfId="1652"/>
    <cellStyle name="好_文体广播事业(按照总人口测算）—20080416_民生政策最低支出需求" xfId="1653"/>
    <cellStyle name="好_文体广播事业(按照总人口测算）—20080416_县市旗测算-新科目（含人口规模效应）_财力性转移支付2010年预算参考数" xfId="1654"/>
    <cellStyle name="计算 2 2 2" xfId="1655"/>
    <cellStyle name="好_县区合并测算20080421" xfId="1656"/>
    <cellStyle name="好_县区合并测算20080421_不含人员经费系数_03_2010年各地区一般预算平衡表" xfId="1657"/>
    <cellStyle name="好_县区合并测算20080421_不含人员经费系数_财力性转移支付2010年预算参考数" xfId="1658"/>
    <cellStyle name="好_县区合并测算20080421_财力性转移支付2010年预算参考数" xfId="1659"/>
    <cellStyle name="好_县区合并测算20080421_民生政策最低支出需求_03_2010年各地区一般预算平衡表" xfId="1660"/>
    <cellStyle name="好_县区合并测算20080421_民生政策最低支出需求_财力性转移支付2010年预算参考数" xfId="1661"/>
    <cellStyle name="汇总 3" xfId="1662"/>
    <cellStyle name="好_县区合并测算20080421_县市旗测算-新科目（含人口规模效应）" xfId="1663"/>
    <cellStyle name="好_县区合并测算20080423(按照各省比重）_03_2010年各地区一般预算平衡表" xfId="1664"/>
    <cellStyle name="好_县区合并测算20080423(按照各省比重）_不含人员经费系数_财力性转移支付2010年预算参考数" xfId="1665"/>
    <cellStyle name="好_县区合并测算20080423(按照各省比重）_不含人员经费系数_财力性转移支付2010年预算参考数_03_2010年各地区一般预算平衡表" xfId="1666"/>
    <cellStyle name="好_县区合并测算20080423(按照各省比重）_财力性转移支付2010年预算参考数" xfId="1667"/>
    <cellStyle name="好_县区合并测算20080423(按照各省比重）_民生政策最低支出需求_03_2010年各地区一般预算平衡表" xfId="1668"/>
    <cellStyle name="好_县区合并测算20080423(按照各省比重）_民生政策最低支出需求_财力性转移支付2010年预算参考数" xfId="1669"/>
    <cellStyle name="好_县区合并测算20080423(按照各省比重）_县市旗测算-新科目（含人口规模效应）" xfId="1670"/>
    <cellStyle name="好_县区合并测算20080423(按照各省比重）_县市旗测算-新科目（含人口规模效应）_03_2010年各地区一般预算平衡表" xfId="1671"/>
    <cellStyle name="好_县区合并测算20080423(按照各省比重）_县市旗测算-新科目（含人口规模效应）_财力性转移支付2010年预算参考数" xfId="1672"/>
    <cellStyle name="好_县区合并测算20080423(按照各省比重）_县市旗测算-新科目（含人口规模效应）_财力性转移支付2010年预算参考数_03_2010年各地区一般预算平衡表" xfId="1673"/>
    <cellStyle name="好_行政公检法测算_不含人员经费系数" xfId="1674"/>
    <cellStyle name="好_县市旗测算20080508_03_2010年各地区一般预算平衡表" xfId="1675"/>
    <cellStyle name="好_自行调整差异系数顺序_财力性转移支付2010年预算参考数_03_2010年各地区一般预算平衡表" xfId="1676"/>
    <cellStyle name="好_县市旗测算20080508_民生政策最低支出需求" xfId="1677"/>
    <cellStyle name="好_县市旗测算20080508_民生政策最低支出需求_03_2010年各地区一般预算平衡表" xfId="1678"/>
    <cellStyle name="好_县市旗测算20080508_民生政策最低支出需求_财力性转移支付2010年预算参考数_03_2010年各地区一般预算平衡表" xfId="1679"/>
    <cellStyle name="好_县市旗测算20080508_县市旗测算-新科目（含人口规模效应）_03_2010年各地区一般预算平衡表" xfId="1680"/>
    <cellStyle name="好_县市旗测算20080508_县市旗测算-新科目（含人口规模效应）_财力性转移支付2010年预算参考数" xfId="1681"/>
    <cellStyle name="好_县市旗测算20080508_县市旗测算-新科目（含人口规模效应）_财力性转移支付2010年预算参考数_03_2010年各地区一般预算平衡表" xfId="1682"/>
    <cellStyle name="好_县市旗测算-新科目（20080626）" xfId="1683"/>
    <cellStyle name="好_县市旗测算-新科目（20080626）_不含人员经费系数" xfId="1684"/>
    <cellStyle name="好_县市旗测算-新科目（20080626）_不含人员经费系数_03_2010年各地区一般预算平衡表" xfId="1685"/>
    <cellStyle name="好_县市旗测算-新科目（20080626）_财力性转移支付2010年预算参考数" xfId="1686"/>
    <cellStyle name="好_县市旗测算-新科目（20080626）_民生政策最低支出需求" xfId="1687"/>
    <cellStyle name="好_县市旗测算-新科目（20080626）_民生政策最低支出需求_03_2010年各地区一般预算平衡表" xfId="1688"/>
    <cellStyle name="好_县市旗测算-新科目（20080626）_民生政策最低支出需求_财力性转移支付2010年预算参考数" xfId="1689"/>
    <cellStyle name="好_县市旗测算-新科目（20080626）_民生政策最低支出需求_财力性转移支付2010年预算参考数_03_2010年各地区一般预算平衡表" xfId="1690"/>
    <cellStyle name="链接单元格 3_州本级" xfId="1691"/>
    <cellStyle name="好_县市旗测算-新科目（20080626）_县市旗测算-新科目（含人口规模效应）" xfId="1692"/>
    <cellStyle name="好_县市旗测算-新科目（20080626）_县市旗测算-新科目（含人口规模效应）_03_2010年各地区一般预算平衡表" xfId="1693"/>
    <cellStyle name="好_县市旗测算-新科目（20080626）_县市旗测算-新科目（含人口规模效应）_财力性转移支付2010年预算参考数" xfId="1694"/>
    <cellStyle name="표준_0N-HANDLING " xfId="1695"/>
    <cellStyle name="警告文本 4" xfId="1696"/>
    <cellStyle name="好_县市旗测算-新科目（20080626）_县市旗测算-新科目（含人口规模效应）_财力性转移支付2010年预算参考数_03_2010年各地区一般预算平衡表" xfId="1697"/>
    <cellStyle name="好_县市旗测算-新科目（20080627）_不含人员经费系数" xfId="1698"/>
    <cellStyle name="好_县市旗测算-新科目（20080627）_不含人员经费系数_03_2010年各地区一般预算平衡表" xfId="1699"/>
    <cellStyle name="好_重点民生支出需求测算表社保（农村低保）081112" xfId="1700"/>
    <cellStyle name="好_县市旗测算-新科目（20080627）_不含人员经费系数_财力性转移支付2010年预算参考数" xfId="1701"/>
    <cellStyle name="好_县市旗测算-新科目（20080627）_民生政策最低支出需求_03_2010年各地区一般预算平衡表" xfId="1702"/>
    <cellStyle name="好_县市旗测算-新科目（20080627）_县市旗测算-新科目（含人口规模效应）" xfId="1703"/>
    <cellStyle name="好_县市旗测算-新科目（20080627）_县市旗测算-新科目（含人口规模效应）_03_2010年各地区一般预算平衡表" xfId="1704"/>
    <cellStyle name="好_县市旗测算-新科目（20080627）_县市旗测算-新科目（含人口规模效应）_财力性转移支付2010年预算参考数_03_2010年各地区一般预算平衡表" xfId="1705"/>
    <cellStyle name="好_行政(燃修费)_03_2010年各地区一般预算平衡表" xfId="1706"/>
    <cellStyle name="好_行政(燃修费)_不含人员经费系数_03_2010年各地区一般预算平衡表" xfId="1707"/>
    <cellStyle name="好_行政(燃修费)_不含人员经费系数_财力性转移支付2010年预算参考数_03_2010年各地区一般预算平衡表" xfId="1708"/>
    <cellStyle name="好_行政(燃修费)_财力性转移支付2010年预算参考数" xfId="1709"/>
    <cellStyle name="检查单元格 4 2_州本级" xfId="1710"/>
    <cellStyle name="好_行政(燃修费)_民生政策最低支出需求_财力性转移支付2010年预算参考数" xfId="1711"/>
    <cellStyle name="好_行政(燃修费)_民生政策最低支出需求_财力性转移支付2010年预算参考数_03_2010年各地区一般预算平衡表" xfId="1712"/>
    <cellStyle name="好_行政(燃修费)_县市旗测算-新科目（含人口规模效应）" xfId="1713"/>
    <cellStyle name="好_行政(燃修费)_县市旗测算-新科目（含人口规模效应）_03_2010年各地区一般预算平衡表" xfId="1714"/>
    <cellStyle name="好_行政(燃修费)_县市旗测算-新科目（含人口规模效应）_财力性转移支付2010年预算参考数_03_2010年各地区一般预算平衡表" xfId="1715"/>
    <cellStyle name="好_行政（人员）_不含人员经费系数_财力性转移支付2010年预算参考数" xfId="1716"/>
    <cellStyle name="好_行政（人员）_不含人员经费系数_财力性转移支付2010年预算参考数_03_2010年各地区一般预算平衡表" xfId="1717"/>
    <cellStyle name="好_行政（人员）_财力性转移支付2010年预算参考数" xfId="1718"/>
    <cellStyle name="好_行政（人员）_财力性转移支付2010年预算参考数_03_2010年各地区一般预算平衡表" xfId="1719"/>
    <cellStyle name="好_行政（人员）_民生政策最低支出需求_03_2010年各地区一般预算平衡表" xfId="1720"/>
    <cellStyle name="好_行政（人员）_民生政策最低支出需求_财力性转移支付2010年预算参考数" xfId="1721"/>
    <cellStyle name="好_行政（人员）_县市旗测算-新科目（含人口规模效应）" xfId="1722"/>
    <cellStyle name="好_行政（人员）_县市旗测算-新科目（含人口规模效应）_03_2010年各地区一般预算平衡表" xfId="1723"/>
    <cellStyle name="解释性文本 4 2_州本级" xfId="1724"/>
    <cellStyle name="好_行政（人员）_县市旗测算-新科目（含人口规模效应）_财力性转移支付2010年预算参考数" xfId="1725"/>
    <cellStyle name="好_行政公检法测算" xfId="1726"/>
    <cellStyle name="好_行政公检法测算_03_2010年各地区一般预算平衡表" xfId="1727"/>
    <cellStyle name="好_行政公检法测算_财力性转移支付2010年预算参考数_03_2010年各地区一般预算平衡表" xfId="1728"/>
    <cellStyle name="好_行政公检法测算_民生政策最低支出需求" xfId="1729"/>
    <cellStyle name="好_行政公检法测算_民生政策最低支出需求_03_2010年各地区一般预算平衡表" xfId="1730"/>
    <cellStyle name="好_行政公检法测算_县市旗测算-新科目（含人口规模效应）" xfId="1731"/>
    <cellStyle name="好_行政公检法测算_县市旗测算-新科目（含人口规模效应）_财力性转移支付2010年预算参考数" xfId="1732"/>
    <cellStyle name="好_一般预算支出口径剔除表_财力性转移支付2010年预算参考数" xfId="1733"/>
    <cellStyle name="好_云南 缺口县区测算(地方填报)" xfId="1734"/>
    <cellStyle name="好_云南省2008年转移支付测算——州市本级考核部分及政策性测算" xfId="1735"/>
    <cellStyle name="好_云南省2008年转移支付测算——州市本级考核部分及政策性测算_03_2010年各地区一般预算平衡表" xfId="1736"/>
    <cellStyle name="好_云南省2008年转移支付测算——州市本级考核部分及政策性测算_财力性转移支付2010年预算参考数" xfId="1737"/>
    <cellStyle name="好_云南省2008年转移支付测算——州市本级考核部分及政策性测算_财力性转移支付2010年预算参考数_03_2010年各地区一般预算平衡表" xfId="1738"/>
    <cellStyle name="好_自行调整差异系数顺序" xfId="1739"/>
    <cellStyle name="好_自行调整差异系数顺序_03_2010年各地区一般预算平衡表" xfId="1740"/>
    <cellStyle name="好_自行调整差异系数顺序_财力性转移支付2010年预算参考数" xfId="1741"/>
    <cellStyle name="好_总人口_财力性转移支付2010年预算参考数_03_2010年各地区一般预算平衡表" xfId="1742"/>
    <cellStyle name="后继超链接" xfId="1743"/>
    <cellStyle name="汇总 2" xfId="1744"/>
    <cellStyle name="汇总 2 2 2" xfId="1745"/>
    <cellStyle name="检查单元格 2" xfId="1746"/>
    <cellStyle name="汇总 2 3" xfId="1747"/>
    <cellStyle name="检查单元格 3" xfId="1748"/>
    <cellStyle name="汇总 2 4" xfId="1749"/>
    <cellStyle name="汇总 2_州本级" xfId="1750"/>
    <cellStyle name="汇总 3 2 2" xfId="1751"/>
    <cellStyle name="汇总 3 2_州本级" xfId="1752"/>
    <cellStyle name="汇总 4" xfId="1753"/>
    <cellStyle name="汇总 4 2" xfId="1754"/>
    <cellStyle name="汇总 4 2_州本级" xfId="1755"/>
    <cellStyle name="汇总 4 3" xfId="1756"/>
    <cellStyle name="汇总 4 4" xfId="1757"/>
    <cellStyle name="适中 3 4" xfId="1758"/>
    <cellStyle name="汇总 4_州本级" xfId="1759"/>
    <cellStyle name="汇总 5" xfId="1760"/>
    <cellStyle name="汇总 5 3" xfId="1761"/>
    <cellStyle name="汇总 5_州本级" xfId="1762"/>
    <cellStyle name="汇总 7" xfId="1763"/>
    <cellStyle name="货币 2" xfId="1764"/>
    <cellStyle name="计算 2" xfId="1765"/>
    <cellStyle name="计算 2 2" xfId="1766"/>
    <cellStyle name="计算 2 4" xfId="1767"/>
    <cellStyle name="计算 2_州本级" xfId="1768"/>
    <cellStyle name="输出 3 2_州本级" xfId="1769"/>
    <cellStyle name="计算 3 3" xfId="1770"/>
    <cellStyle name="计算 4 2" xfId="1771"/>
    <cellStyle name="计算 4 2 2" xfId="1772"/>
    <cellStyle name="计算 4 4" xfId="1773"/>
    <cellStyle name="计算 4_州本级" xfId="1774"/>
    <cellStyle name="计算 5 3" xfId="1775"/>
    <cellStyle name="计算 5_州本级" xfId="1776"/>
    <cellStyle name="检查单元格 2 2" xfId="1777"/>
    <cellStyle name="检查单元格 2 2_州本级" xfId="1778"/>
    <cellStyle name="检查单元格 2 3" xfId="1779"/>
    <cellStyle name="检查单元格 2 4" xfId="1780"/>
    <cellStyle name="检查单元格 3 2" xfId="1781"/>
    <cellStyle name="检查单元格 3 3" xfId="1782"/>
    <cellStyle name="千位分隔[0] 2" xfId="1783"/>
    <cellStyle name="检查单元格 3 4" xfId="1784"/>
    <cellStyle name="检查单元格 4 2 2" xfId="1785"/>
    <cellStyle name="检查单元格 4 3" xfId="1786"/>
    <cellStyle name="注释 7" xfId="1787"/>
    <cellStyle name="检查单元格 4_州本级" xfId="1788"/>
    <cellStyle name="检查单元格 5" xfId="1789"/>
    <cellStyle name="检查单元格 5 3" xfId="1790"/>
    <cellStyle name="输出 3 2 2" xfId="1791"/>
    <cellStyle name="检查单元格 7" xfId="1792"/>
    <cellStyle name="解释性文本 2" xfId="1793"/>
    <cellStyle name="解释性文本 2 2" xfId="1794"/>
    <cellStyle name="解释性文本 2 2 2" xfId="1795"/>
    <cellStyle name="解释性文本 2 4" xfId="1796"/>
    <cellStyle name="解释性文本 2_州本级" xfId="1797"/>
    <cellStyle name="解释性文本 3 2 2" xfId="1798"/>
    <cellStyle name="解释性文本 3 3" xfId="1799"/>
    <cellStyle name="解释性文本 3_州本级" xfId="1800"/>
    <cellStyle name="解释性文本 4" xfId="1801"/>
    <cellStyle name="解释性文本 4 2 2" xfId="1802"/>
    <cellStyle name="解释性文本 4 3" xfId="1803"/>
    <cellStyle name="解释性文本 4 4" xfId="1804"/>
    <cellStyle name="解释性文本 4_州本级" xfId="1805"/>
    <cellStyle name="警告文本 2" xfId="1806"/>
    <cellStyle name="警告文本 2 2 2" xfId="1807"/>
    <cellStyle name="警告文本 2 4" xfId="1808"/>
    <cellStyle name="警告文本 3" xfId="1809"/>
    <cellStyle name="警告文本 3 2 2" xfId="1810"/>
    <cellStyle name="警告文本 4 2_州本级" xfId="1811"/>
    <cellStyle name="警告文本 4 3" xfId="1812"/>
    <cellStyle name="警告文本 4 4" xfId="1813"/>
    <cellStyle name="警告文本 5" xfId="1814"/>
    <cellStyle name="警告文本 5_州本级" xfId="1815"/>
    <cellStyle name="警告文本 7" xfId="1816"/>
    <cellStyle name="链接单元格 2 2_州本级" xfId="1817"/>
    <cellStyle name="链接单元格 2 3" xfId="1818"/>
    <cellStyle name="链接单元格 2 4" xfId="1819"/>
    <cellStyle name="输出 4" xfId="1820"/>
    <cellStyle name="链接单元格 2_州本级" xfId="1821"/>
    <cellStyle name="链接单元格 3" xfId="1822"/>
    <cellStyle name="链接单元格 3 2_州本级" xfId="1823"/>
    <cellStyle name="链接单元格 4 2" xfId="1824"/>
    <cellStyle name="链接单元格 4 2 2" xfId="1825"/>
    <cellStyle name="链接单元格 4 2_州本级" xfId="1826"/>
    <cellStyle name="链接单元格 4 4" xfId="1827"/>
    <cellStyle name="适中 5 3" xfId="1828"/>
    <cellStyle name="链接单元格 4_州本级" xfId="1829"/>
    <cellStyle name="链接单元格 5" xfId="1830"/>
    <cellStyle name="着色 4" xfId="1831"/>
    <cellStyle name="链接单元格 5 2" xfId="1832"/>
    <cellStyle name="链接单元格 6" xfId="1833"/>
    <cellStyle name="链接单元格 7" xfId="1834"/>
    <cellStyle name="콤마_BOILER-CO1" xfId="1835"/>
    <cellStyle name="霓付_ +Foil &amp; -FOIL &amp; PAPER" xfId="1836"/>
    <cellStyle name="烹拳_ +Foil &amp; -FOIL &amp; PAPER" xfId="1837"/>
    <cellStyle name="普通_ 白土" xfId="1838"/>
    <cellStyle name="千分位_ 白土" xfId="1839"/>
    <cellStyle name="千位分隔[0] 3" xfId="1840"/>
    <cellStyle name="钎霖_4岿角利" xfId="1841"/>
    <cellStyle name="强调 2" xfId="1842"/>
    <cellStyle name="强调 3" xfId="1843"/>
    <cellStyle name="适中 2 2" xfId="1844"/>
    <cellStyle name="适中 2 2_州本级" xfId="1845"/>
    <cellStyle name="适中 2 4" xfId="1846"/>
    <cellStyle name="适中 3 2 2" xfId="1847"/>
    <cellStyle name="适中 3 2_州本级" xfId="1848"/>
    <cellStyle name="适中 3 3" xfId="1849"/>
    <cellStyle name="适中 4 2 2" xfId="1850"/>
    <cellStyle name="适中 4 3" xfId="1851"/>
    <cellStyle name="适中 5 2" xfId="1852"/>
    <cellStyle name="适中 7" xfId="1853"/>
    <cellStyle name="输出 2 2" xfId="1854"/>
    <cellStyle name="输出 2 3" xfId="1855"/>
    <cellStyle name="输出 2 4" xfId="1856"/>
    <cellStyle name="输出 2_州本级" xfId="1857"/>
    <cellStyle name="输入 2 2" xfId="1858"/>
    <cellStyle name="输出 3_州本级" xfId="1859"/>
    <cellStyle name="输出 5 2" xfId="1860"/>
    <cellStyle name="输出 5 3" xfId="1861"/>
    <cellStyle name="输入 2 2_州本级" xfId="1862"/>
    <cellStyle name="输入 2 3" xfId="1863"/>
    <cellStyle name="输入 2_州本级" xfId="1864"/>
    <cellStyle name="输入 3 2" xfId="1865"/>
    <cellStyle name="输入 3 3" xfId="1866"/>
    <cellStyle name="输入 4 4" xfId="1867"/>
    <cellStyle name="输入 5" xfId="1868"/>
    <cellStyle name="输入 5 2" xfId="1869"/>
    <cellStyle name="输入 5 3" xfId="1870"/>
    <cellStyle name="输入 5_州本级" xfId="1871"/>
    <cellStyle name="输入 6" xfId="1872"/>
    <cellStyle name="输入 7" xfId="1873"/>
    <cellStyle name="未定义" xfId="1874"/>
    <cellStyle name="小数" xfId="1875"/>
    <cellStyle name="注释 2" xfId="1876"/>
    <cellStyle name="注释 2 2" xfId="1877"/>
    <cellStyle name="注释 3" xfId="1878"/>
    <cellStyle name="注释 3 3" xfId="1879"/>
    <cellStyle name="注释 3 4" xfId="1880"/>
    <cellStyle name="注释 4" xfId="1881"/>
    <cellStyle name="注释 4 2 2" xfId="1882"/>
    <cellStyle name="注释 5" xfId="1883"/>
    <cellStyle name="注释 6" xfId="1884"/>
    <cellStyle name="着色 3" xfId="1885"/>
    <cellStyle name="着色 6" xfId="1886"/>
    <cellStyle name="常规 16 2" xfId="1887"/>
  </cellStyles>
  <dxfs count="2">
    <dxf>
      <font>
        <color indexed="10"/>
      </font>
    </dxf>
    <dxf>
      <font>
        <b val="1"/>
        <i val="0"/>
      </font>
    </dxf>
  </dxf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lly\cmhk-2000\&#21271;&#20140;&#31227;&#21160;\7.23&#27719;&#24635;&#34920;(&#21331;&#24503;)\&#35780;&#20272;&#22266;&#23450;&#36164;&#201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ackup\&#22791;&#20221;\&#34945;&#29790;\~~~~~~~~~~~~~~~~~~~~2012&#24180;&#20915;&#31639;&#36164;&#26009;\&#21525;&#26149;&#24311;\&#25191;&#34892;&#32452;\2007&#24180;\&#26376;&#25253;\2006&#24180;10&#26376;\&#19968;&#26376;\&#25903;&#20986;&#26376;&#25253;7&#26376;\Documents%20and%20Settings\administrator\&#26700;&#38754;\Boo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3.16.68.75\d$\&#20849;&#20139;\Documents%20and%20Settings\user.SR\&#26700;&#38754;\&#39044;&#31639;&#22788;&#25253;&#34920;\&#39044;&#31639;&#22788;&#34920;&#266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Financ. Overview"/>
      <sheetName val="Toolbox"/>
      <sheetName val="XL4Poppy"/>
      <sheetName val="农业人口"/>
      <sheetName val="Open"/>
      <sheetName val="事业发展"/>
      <sheetName val="四月份月报"/>
      <sheetName val="DDETABLE "/>
      <sheetName val="#REF"/>
      <sheetName val="2000地方"/>
      <sheetName val="一般预算收入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P1012001"/>
      <sheetName val="C01-1"/>
      <sheetName val="#REF!"/>
      <sheetName val="综合影响（中）"/>
      <sheetName val="综合影响（地方）"/>
      <sheetName val="计费单元调整影响(中）"/>
      <sheetName val="计费单元调整影响(地方）"/>
      <sheetName val="营业区域调整影响（中）"/>
      <sheetName val="营业区域调整影响（地方）"/>
      <sheetName val="控制表"/>
      <sheetName val=""/>
      <sheetName val="上海总汇总"/>
      <sheetName val="中央国有汇总"/>
      <sheetName val="数据业务汇总"/>
      <sheetName val="01东区"/>
      <sheetName val="02南区"/>
      <sheetName val="03西区"/>
      <sheetName val="04北区"/>
      <sheetName val="05中区"/>
      <sheetName val="06浦东"/>
      <sheetName val="07莘闵"/>
      <sheetName val="08宝山"/>
      <sheetName val="09南汇"/>
      <sheetName val="10金山"/>
      <sheetName val="11松江"/>
      <sheetName val="12崇明"/>
      <sheetName val="13奉贤"/>
      <sheetName val="14青浦"/>
      <sheetName val="15嘉定"/>
      <sheetName val="16机关财务"/>
      <sheetName val="18卫星公司"/>
      <sheetName val="20研究所"/>
      <sheetName val="21号簿公司"/>
      <sheetName val="22帐务中心"/>
      <sheetName val="23专用局"/>
      <sheetName val="24公司财务部"/>
      <sheetName val="25长信事业部"/>
      <sheetName val="26大客户"/>
      <sheetName val="27工程管理部"/>
      <sheetName val="28海缆公司"/>
      <sheetName val="29运行维护部"/>
      <sheetName val="30信产"/>
      <sheetName val="17数据事业部"/>
      <sheetName val="19信息产业数据"/>
      <sheetName val="10南汇"/>
      <sheetName val="11金山"/>
      <sheetName val="12松江"/>
      <sheetName val="13崇明"/>
      <sheetName val="14奉贤"/>
      <sheetName val="15青浦"/>
      <sheetName val="16嘉定"/>
      <sheetName val="17机关财务"/>
      <sheetName val="19卫星公司"/>
      <sheetName val="21研究所"/>
      <sheetName val="22号簿公司"/>
      <sheetName val="23帐务中心"/>
      <sheetName val="24专用局"/>
      <sheetName val="25公司财务部"/>
      <sheetName val="26长信事业部"/>
      <sheetName val="27大客户"/>
      <sheetName val="28工程管理部"/>
      <sheetName val="29海缆公司"/>
      <sheetName val="30运行维护部"/>
      <sheetName val="31信产"/>
      <sheetName val="18数据事业部"/>
      <sheetName val="20信息产业数据"/>
      <sheetName val="09机动局"/>
      <sheetName val="19卫星"/>
      <sheetName val="22号簿"/>
      <sheetName val="26长信"/>
      <sheetName val="29海底电缆"/>
      <sheetName val="上海长投汇总"/>
      <sheetName val="31信贸"/>
      <sheetName val="32信息世界"/>
      <sheetName val="33大西洋贝尔"/>
      <sheetName val="34上外网校"/>
      <sheetName val="35凯讯"/>
      <sheetName val="36依地埃"/>
      <sheetName val="31信息世界"/>
      <sheetName val="32大西洋贝尔"/>
      <sheetName val="33上外网校"/>
      <sheetName val="34凯讯"/>
      <sheetName val="35依地埃"/>
      <sheetName val="评估固定资产"/>
      <sheetName val="总汇总"/>
      <sheetName val="话音汇总"/>
      <sheetName val="固定资产汇总表"/>
      <sheetName val="房屋建筑物"/>
      <sheetName val="构筑物"/>
      <sheetName val="土建工程"/>
      <sheetName val="租赁外单位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Sheet1"/>
      <sheetName val="      "/>
      <sheetName val="基本情况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利润"/>
      <sheetName val="流动资产--利息"/>
      <sheetName val="流动资产--应收"/>
      <sheetName val="流动资产--其他应收"/>
      <sheetName val="流动资产--预付"/>
      <sheetName val="流动资产--补贴"/>
      <sheetName val="流动资产--存货"/>
      <sheetName val="流动资产-材料采购"/>
      <sheetName val="流动资产-库存材料"/>
      <sheetName val="流动资产-在库低值"/>
      <sheetName val="流动资产-库存商品"/>
      <sheetName val="流动资产-出租商品"/>
      <sheetName val="流动资产-委托代销商品"/>
      <sheetName val="流动资产-受托代销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机器设备"/>
      <sheetName val="车辆"/>
      <sheetName val="电子设备"/>
      <sheetName val="工程物资"/>
      <sheetName val="固定_土地"/>
      <sheetName val="设备安装 (已)"/>
      <sheetName val="设备安装（未）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流动负债汇总表"/>
      <sheetName val="短期借款"/>
      <sheetName val="应付票据"/>
      <sheetName val="应付帐款"/>
      <sheetName val="预收帐款"/>
      <sheetName val="代销商品款"/>
      <sheetName val="应付工资"/>
      <sheetName val="应付福利费"/>
      <sheetName val="应付利润"/>
      <sheetName val="应交税金"/>
      <sheetName val="其它应交款"/>
      <sheetName val="其他应付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款"/>
      <sheetName val="laroux"/>
      <sheetName val="应收股利"/>
      <sheetName val="应收利息"/>
      <sheetName val="流动资产--备用金"/>
      <sheetName val="流动资产-其他存货"/>
      <sheetName val="通信系统设备"/>
      <sheetName val="线路设备"/>
      <sheetName val="运输设备"/>
      <sheetName val="通用设备"/>
      <sheetName val="未付利润"/>
      <sheetName val="未交上级收支差额"/>
      <sheetName val="未交税金"/>
      <sheetName val="其它未交款"/>
      <sheetName val="XL4Poppy"/>
      <sheetName val="______"/>
      <sheetName val="xxxxxx"/>
      <sheetName val="省级固定资产汇总"/>
      <sheetName val="地级固定资产汇总"/>
      <sheetName val="房屋建筑"/>
      <sheetName val="构筑物 "/>
      <sheetName val="在建土建 "/>
      <sheetName val="剥离及调整"/>
      <sheetName val="租赁电信公司"/>
      <sheetName val="租赁移动服务公司"/>
      <sheetName val="zj"/>
      <sheetName val="rate"/>
      <sheetName val="潜江"/>
      <sheetName val="恩施"/>
      <sheetName val="工程公司"/>
      <sheetName val="黄冈"/>
      <sheetName val="黄石"/>
      <sheetName val="荆门"/>
      <sheetName val="科研院"/>
      <sheetName val="器材公司"/>
      <sheetName val="鄂州"/>
      <sheetName val="设备厂"/>
      <sheetName val="十堰"/>
      <sheetName val="随州"/>
      <sheetName val="天门"/>
      <sheetName val="网络部"/>
      <sheetName val="仙桃"/>
      <sheetName val="咸宁"/>
      <sheetName val="襄樊"/>
      <sheetName val="孝感"/>
      <sheetName val="宜昌"/>
      <sheetName val="营销中心"/>
      <sheetName val="荆州"/>
      <sheetName val="省公司"/>
      <sheetName val="Locas"/>
      <sheetName val="在建土建"/>
      <sheetName val="01省机关"/>
      <sheetName val="02营销中心"/>
      <sheetName val="04网络部"/>
      <sheetName val="06科研院"/>
      <sheetName val="07荆州"/>
      <sheetName val="08恩施"/>
      <sheetName val="09黄冈"/>
      <sheetName val="10黄石"/>
      <sheetName val="11荆门"/>
      <sheetName val="12鄂州"/>
      <sheetName val="13潜江"/>
      <sheetName val="14十堰"/>
      <sheetName val="15随州"/>
      <sheetName val="16天门"/>
      <sheetName val="17仙桃"/>
      <sheetName val="18咸宁"/>
      <sheetName val="19襄樊"/>
      <sheetName val="20孝感"/>
      <sheetName val="21宜昌"/>
      <sheetName val="22鸿信工程公司"/>
      <sheetName val="23设备厂"/>
      <sheetName val="24器材公司"/>
      <sheetName val="22红信工程公司"/>
      <sheetName val="25培训中心"/>
      <sheetName val="9.30"/>
      <sheetName val="10月(1)"/>
      <sheetName val="10月(2)"/>
      <sheetName val="10月(3)"/>
      <sheetName val="10月(4)"/>
      <sheetName val="10月(5)"/>
      <sheetName val="10月(6)"/>
      <sheetName val="10月(7)"/>
      <sheetName val="10月(8)"/>
      <sheetName val="10月(9)"/>
      <sheetName val="10月(10)"/>
      <sheetName val="10月(11)"/>
      <sheetName val="10月(12)"/>
      <sheetName val="10月(13)"/>
      <sheetName val="10月(14)"/>
      <sheetName val="10月(15)"/>
      <sheetName val="10月(16)"/>
      <sheetName val="10月(17)"/>
      <sheetName val="10月(18)"/>
      <sheetName val="10月(19)"/>
      <sheetName val="10月(20)"/>
      <sheetName val="10月(21)"/>
      <sheetName val="10月(22)"/>
      <sheetName val="10月(23)"/>
      <sheetName val="10月(24)"/>
      <sheetName val="10月(25)"/>
      <sheetName val="10月(26)"/>
      <sheetName val="10月(27)"/>
      <sheetName val="10月(28)"/>
      <sheetName val="10月(29)"/>
      <sheetName val="10月(30)"/>
      <sheetName val="10月(31)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表7-1固定资产折旧表 "/>
      <sheetName val="表头备用"/>
      <sheetName val="表头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0流动资产--票据"/>
      <sheetName val="11流动资产--利润"/>
      <sheetName val="12流动资产--利息"/>
      <sheetName val="13流动资产--应收"/>
      <sheetName val="14流动资产--其他应收"/>
      <sheetName val="15流动资产--预付"/>
      <sheetName val="16流动资产--补贴"/>
      <sheetName val="17流动资产--存货"/>
      <sheetName val="18流动资产-库存材料（原材料）"/>
      <sheetName val="19流动资产-在库低值易耗品"/>
      <sheetName val="20流动资产-在用低值易耗品"/>
      <sheetName val="21流动资产-库存商品"/>
      <sheetName val="22流动资产-出租商品"/>
      <sheetName val="23流动资产-存货其他"/>
      <sheetName val="24流动资产--待摊"/>
      <sheetName val="25一年到期长期债权投资"/>
      <sheetName val="26其他流动资产"/>
      <sheetName val="27长期投资汇总表"/>
      <sheetName val="28长期投资--股票"/>
      <sheetName val="29长期投资--债券"/>
      <sheetName val="30长期投资--其他投资"/>
      <sheetName val="31固定资产汇总表"/>
      <sheetName val="32房屋建筑物"/>
      <sheetName val="33构筑物"/>
      <sheetName val="34机械及电子设备"/>
      <sheetName val="35客服中心设备"/>
      <sheetName val="36车辆"/>
      <sheetName val="37线路设备"/>
      <sheetName val="38工程物资"/>
      <sheetName val="39土建工程"/>
      <sheetName val="40设备安装"/>
      <sheetName val="41固定资产清理"/>
      <sheetName val="42土地使用权"/>
      <sheetName val="43其他无形资产"/>
      <sheetName val="44长期待摊费用"/>
      <sheetName val="45其他长期资产"/>
      <sheetName val="46递延税款"/>
      <sheetName val="47流动负债汇总表"/>
      <sheetName val="48短期借款"/>
      <sheetName val="49应付票据"/>
      <sheetName val="50应付账款"/>
      <sheetName val="51预收账款"/>
      <sheetName val="52应付工资"/>
      <sheetName val="53应付福利费"/>
      <sheetName val="54应付利润"/>
      <sheetName val="55未交上级收支差额"/>
      <sheetName val="56应交税金"/>
      <sheetName val="57其它应交款"/>
      <sheetName val="58其他应付款"/>
      <sheetName val="59预提费用"/>
      <sheetName val="60预计负债"/>
      <sheetName val="61一年内到期长期负债"/>
      <sheetName val="62其他流动负债"/>
      <sheetName val="63长期负债汇总表"/>
      <sheetName val="64长期借款"/>
      <sheetName val="65应付债券"/>
      <sheetName val="66长期应付款"/>
      <sheetName val="67其他长期负债"/>
      <sheetName val="68递延税款贷项"/>
      <sheetName val="在建工程"/>
      <sheetName val="固定资产汇总"/>
      <sheetName val="新增--房屋建筑"/>
      <sheetName val="新增--构筑物"/>
      <sheetName val="新基准日在建土建"/>
      <sheetName val="租赁电信管理局"/>
      <sheetName val="租赁移动公司"/>
      <sheetName val="租赁邮政局"/>
      <sheetName val="租赁电信实业公司"/>
      <sheetName val="租赁电信非上市"/>
      <sheetName val="租赁联通寻呼"/>
      <sheetName val="汇总"/>
      <sheetName val="响水"/>
      <sheetName val="建湖"/>
      <sheetName val="大丰"/>
      <sheetName val="交换设备"/>
      <sheetName val="铁塔设备"/>
      <sheetName val="基站设备"/>
      <sheetName val="电源设备"/>
      <sheetName val="空调设备"/>
      <sheetName val="传输设备"/>
      <sheetName val="K1资产负债表"/>
      <sheetName val="K1.1審計数据調节表"/>
      <sheetName val="1评估结果分类汇总表"/>
      <sheetName val="2流动资产汇总表"/>
      <sheetName val="3流动资产--货币"/>
      <sheetName val="4流动资产--货币 (2)"/>
      <sheetName val="5流动资产--货币 (3)"/>
      <sheetName val="6短投汇总表"/>
      <sheetName val="7短投"/>
      <sheetName val="8短投 (2)"/>
      <sheetName val="9流动资产--票据"/>
      <sheetName val="10流动资产--应收"/>
      <sheetName val="K2应收帐款"/>
      <sheetName val="K3坏帐准备"/>
      <sheetName val="11流动资产--备用金"/>
      <sheetName val="12流动资产--其他应收"/>
      <sheetName val="K4其他应收款"/>
      <sheetName val="13流动资产--存货"/>
      <sheetName val="14流动资产-库存材料"/>
      <sheetName val="15流动资产-材料采购"/>
      <sheetName val="16流动资产-在库低值"/>
      <sheetName val="17流动资产-商品采购"/>
      <sheetName val="18流动资产-委托加工材料"/>
      <sheetName val="19流动资产-库存商品"/>
      <sheetName val="20流动资产-附属生产"/>
      <sheetName val="21流动资产-出租商品"/>
      <sheetName val="22流动资产-在用低值"/>
      <sheetName val="K5待摊费用"/>
      <sheetName val="23流动资产--待摊"/>
      <sheetName val="24流动资产--待处理"/>
      <sheetName val="25一年到期长期债券"/>
      <sheetName val="K6其他长期投资"/>
      <sheetName val="K7固定资产"/>
      <sheetName val="K8融资租入固定资产"/>
      <sheetName val="K9全國一級干綫資產(固定資產)"/>
      <sheetName val="K10在建工程"/>
      <sheetName val="K11全國一級干綫資產(在建工程)"/>
      <sheetName val="31土地使用权"/>
      <sheetName val="32其他无形资产"/>
      <sheetName val="33开办费"/>
      <sheetName val="34长期待摊费用"/>
      <sheetName val="K12无形资产及递延资产"/>
      <sheetName val="35其他长期资产"/>
      <sheetName val="36递延税款借项"/>
      <sheetName val="37流动负债汇总表"/>
      <sheetName val="38短期借款"/>
      <sheetName val="39应付票据"/>
      <sheetName val="40应付帐款"/>
      <sheetName val="K13应付帐款"/>
      <sheetName val="41预收帐款"/>
      <sheetName val="K14預收电话卡销售资料调查表"/>
      <sheetName val="42其他应付款"/>
      <sheetName val="K15其他应付款"/>
      <sheetName val="43应付工资"/>
      <sheetName val="44应付福利费"/>
      <sheetName val="K16应付工資及福利费"/>
      <sheetName val="45未交税金"/>
      <sheetName val="46收支差额"/>
      <sheetName val="47未付利润"/>
      <sheetName val="48其它未交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3"/>
      <sheetName val="2004"/>
      <sheetName val="2003亿元"/>
      <sheetName val="2004亿元"/>
      <sheetName val="亿元%"/>
      <sheetName val="万元%"/>
      <sheetName val="亿元% (2)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新园区 (样式)"/>
      <sheetName val="区县(新统一口径) (2)"/>
      <sheetName val="区县新统计口径 (2)"/>
      <sheetName val="区县新统计口径"/>
      <sheetName val="1园区"/>
      <sheetName val="2园区"/>
      <sheetName val="过渡（1）"/>
      <sheetName val="收入预计表"/>
      <sheetName val="过渡（朱)"/>
      <sheetName val="过度(市)"/>
      <sheetName val="过度(市分享）"/>
      <sheetName val="过渡(区)"/>
      <sheetName val="收入预计"/>
      <sheetName val="区县收入"/>
      <sheetName val="收入进度表(1)"/>
      <sheetName val="收入进度（2)"/>
      <sheetName val="收入表（预）"/>
      <sheetName val="月报-收入简表"/>
      <sheetName val="月报-收入简表（新）"/>
      <sheetName val="月报-三部门"/>
      <sheetName val="月报-地方级"/>
      <sheetName val="月报-海石局代征"/>
      <sheetName val="区县(新统一口径)"/>
      <sheetName val="免抵(新)"/>
      <sheetName val="消费税 (新)"/>
      <sheetName val="国企所税 (新)"/>
      <sheetName val="收入进度（新)"/>
      <sheetName val="21个财政收入"/>
      <sheetName val="征收部门（市）级 (2)"/>
      <sheetName val="分部门"/>
      <sheetName val="地方级"/>
      <sheetName val="免抵调汇总"/>
      <sheetName val="国税企业所得税"/>
      <sheetName val="消费税"/>
      <sheetName val="征收部门（市）级"/>
      <sheetName val="征收部门（区）级"/>
      <sheetName val="区县级收入"/>
      <sheetName val="征收部门（区）级 (2)"/>
      <sheetName val="⬫⬫礫表-1征⡏"/>
      <sheetName val="预算处报表_预算处表样.xls"/>
      <sheetName val="四月份月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zoomScaleSheetLayoutView="60" workbookViewId="0">
      <selection activeCell="D9" sqref="D9"/>
    </sheetView>
  </sheetViews>
  <sheetFormatPr defaultColWidth="9" defaultRowHeight="14.25" outlineLevelRow="5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20" t="s">
        <v>0</v>
      </c>
      <c r="B1" s="221"/>
      <c r="C1" s="221"/>
    </row>
    <row r="2" ht="27" customHeight="1" spans="3:3">
      <c r="C2" s="222"/>
    </row>
    <row r="3" ht="39.75" spans="1:4">
      <c r="A3" s="223" t="s">
        <v>1</v>
      </c>
      <c r="B3" s="223"/>
      <c r="C3" s="223"/>
      <c r="D3" s="223"/>
    </row>
    <row r="4" s="215" customFormat="1" ht="126" customHeight="1" spans="1:4">
      <c r="A4" s="224" t="s">
        <v>2</v>
      </c>
      <c r="B4" s="224"/>
      <c r="C4" s="224"/>
      <c r="D4" s="224"/>
    </row>
    <row r="5" ht="94.5" customHeight="1" spans="1:4">
      <c r="A5" s="225" t="s">
        <v>3</v>
      </c>
      <c r="B5" s="225"/>
      <c r="C5" s="225"/>
      <c r="D5" s="225"/>
    </row>
    <row r="6" ht="32.25" customHeight="1" spans="1:4">
      <c r="A6" s="226" t="s">
        <v>4</v>
      </c>
      <c r="B6" s="226"/>
      <c r="C6" s="226"/>
      <c r="D6" s="226"/>
    </row>
  </sheetData>
  <mergeCells count="5">
    <mergeCell ref="B1:C1"/>
    <mergeCell ref="A3:D3"/>
    <mergeCell ref="A4:D4"/>
    <mergeCell ref="A5:D5"/>
    <mergeCell ref="A6:D6"/>
  </mergeCells>
  <printOptions horizontalCentered="1"/>
  <pageMargins left="0.75" right="0.75" top="0.8" bottom="0.8" header="0.51" footer="0.51"/>
  <pageSetup paperSize="9" firstPageNumber="0" fitToHeight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zoomScaleSheetLayoutView="60" workbookViewId="0">
      <selection activeCell="B16" sqref="B16"/>
    </sheetView>
  </sheetViews>
  <sheetFormatPr defaultColWidth="9" defaultRowHeight="14.25" outlineLevelCol="1"/>
  <cols>
    <col min="1" max="1" width="9" style="215"/>
    <col min="2" max="2" width="109.375" style="215" customWidth="1"/>
    <col min="3" max="16384" width="9" style="215"/>
  </cols>
  <sheetData>
    <row r="1" ht="51" customHeight="1" spans="1:2">
      <c r="A1" s="216" t="s">
        <v>5</v>
      </c>
      <c r="B1" s="216"/>
    </row>
    <row r="2" ht="24.75" customHeight="1" spans="1:2">
      <c r="A2" s="216"/>
      <c r="B2" s="216"/>
    </row>
    <row r="3" ht="25.5" customHeight="1" spans="1:2">
      <c r="A3" s="217" t="s">
        <v>6</v>
      </c>
      <c r="B3" s="218" t="s">
        <v>7</v>
      </c>
    </row>
    <row r="4" s="214" customFormat="1" ht="25.5" customHeight="1" spans="1:2">
      <c r="A4" s="217" t="s">
        <v>8</v>
      </c>
      <c r="B4" s="218" t="s">
        <v>9</v>
      </c>
    </row>
    <row r="5" s="214" customFormat="1" ht="25.5" customHeight="1" spans="1:2">
      <c r="A5" s="217" t="s">
        <v>10</v>
      </c>
      <c r="B5" s="218" t="s">
        <v>11</v>
      </c>
    </row>
    <row r="6" s="214" customFormat="1" ht="24.95" customHeight="1" spans="1:2">
      <c r="A6" s="217" t="s">
        <v>12</v>
      </c>
      <c r="B6" s="218" t="s">
        <v>13</v>
      </c>
    </row>
    <row r="7" s="214" customFormat="1" ht="24.95" customHeight="1" spans="1:2">
      <c r="A7" s="217" t="s">
        <v>14</v>
      </c>
      <c r="B7" s="218" t="s">
        <v>15</v>
      </c>
    </row>
    <row r="8" s="214" customFormat="1" ht="24.95" customHeight="1" spans="1:2">
      <c r="A8" s="217" t="s">
        <v>16</v>
      </c>
      <c r="B8" s="218" t="s">
        <v>17</v>
      </c>
    </row>
    <row r="9" s="214" customFormat="1" ht="24.95" customHeight="1" spans="2:2">
      <c r="B9" s="219"/>
    </row>
    <row r="10" s="214" customFormat="1" ht="24.95" customHeight="1" spans="2:2">
      <c r="B10" s="219"/>
    </row>
    <row r="11" s="214" customFormat="1" ht="24.95" customHeight="1" spans="2:2">
      <c r="B11" s="219"/>
    </row>
  </sheetData>
  <mergeCells count="1">
    <mergeCell ref="A1:B1"/>
  </mergeCells>
  <printOptions horizontalCentered="1"/>
  <pageMargins left="0.75" right="0.75" top="1.06" bottom="0.55" header="0.51" footer="0.24"/>
  <pageSetup paperSize="9" firstPageNumber="2" fitToHeight="0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89"/>
  <sheetViews>
    <sheetView showZeros="0" zoomScaleSheetLayoutView="60" workbookViewId="0">
      <pane ySplit="4" topLeftCell="A49" activePane="bottomLeft" state="frozen"/>
      <selection/>
      <selection pane="bottomLeft" activeCell="A51" sqref="A51"/>
    </sheetView>
  </sheetViews>
  <sheetFormatPr defaultColWidth="9" defaultRowHeight="15.75"/>
  <cols>
    <col min="1" max="1" width="37" style="182" customWidth="1"/>
    <col min="2" max="2" width="9.5" style="183" customWidth="1"/>
    <col min="3" max="3" width="9.875" style="183" customWidth="1"/>
    <col min="4" max="4" width="9.375" style="183" customWidth="1"/>
    <col min="5" max="6" width="9.625" style="183" customWidth="1"/>
    <col min="7" max="7" width="27.25" style="182" customWidth="1"/>
    <col min="8" max="8" width="11.375" style="183" customWidth="1"/>
    <col min="9" max="9" width="10.625" style="183" customWidth="1"/>
    <col min="10" max="10" width="10" style="183" customWidth="1"/>
    <col min="11" max="11" width="11" style="183" customWidth="1"/>
    <col min="12" max="12" width="12.25" style="183" customWidth="1"/>
    <col min="13" max="254" width="9" style="182"/>
    <col min="255" max="16384" width="9" style="181"/>
  </cols>
  <sheetData>
    <row r="1" s="176" customFormat="1" ht="20.25" customHeight="1" spans="1:12">
      <c r="A1" s="184"/>
      <c r="B1" s="185"/>
      <c r="C1" s="185"/>
      <c r="D1" s="186"/>
      <c r="E1" s="186"/>
      <c r="F1" s="186"/>
      <c r="H1" s="186"/>
      <c r="I1" s="186"/>
      <c r="J1" s="186"/>
      <c r="K1" s="186"/>
      <c r="L1" s="186"/>
    </row>
    <row r="2" s="177" customFormat="1" ht="24.95" customHeight="1" spans="1:254">
      <c r="A2" s="187" t="s">
        <v>18</v>
      </c>
      <c r="B2" s="188"/>
      <c r="C2" s="188"/>
      <c r="D2" s="188"/>
      <c r="E2" s="188"/>
      <c r="F2" s="188"/>
      <c r="G2" s="189"/>
      <c r="H2" s="188"/>
      <c r="I2" s="188"/>
      <c r="J2" s="188"/>
      <c r="K2" s="188"/>
      <c r="L2" s="18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8"/>
      <c r="BH2" s="208"/>
      <c r="BI2" s="208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8"/>
      <c r="CA2" s="208"/>
      <c r="CB2" s="208"/>
      <c r="CC2" s="208"/>
      <c r="CD2" s="208"/>
      <c r="CE2" s="208"/>
      <c r="CF2" s="208"/>
      <c r="CG2" s="208"/>
      <c r="CH2" s="208"/>
      <c r="CI2" s="208"/>
      <c r="CJ2" s="208"/>
      <c r="CK2" s="208"/>
      <c r="CL2" s="208"/>
      <c r="CM2" s="208"/>
      <c r="CN2" s="208"/>
      <c r="CO2" s="208"/>
      <c r="CP2" s="208"/>
      <c r="CQ2" s="208"/>
      <c r="CR2" s="208"/>
      <c r="CS2" s="208"/>
      <c r="CT2" s="208"/>
      <c r="CU2" s="208"/>
      <c r="CV2" s="208"/>
      <c r="CW2" s="208"/>
      <c r="CX2" s="208"/>
      <c r="CY2" s="208"/>
      <c r="CZ2" s="208"/>
      <c r="DA2" s="208"/>
      <c r="DB2" s="208"/>
      <c r="DC2" s="208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08"/>
      <c r="DT2" s="208"/>
      <c r="DU2" s="208"/>
      <c r="DV2" s="208"/>
      <c r="DW2" s="208"/>
      <c r="DX2" s="208"/>
      <c r="DY2" s="208"/>
      <c r="DZ2" s="208"/>
      <c r="EA2" s="208"/>
      <c r="EB2" s="208"/>
      <c r="EC2" s="208"/>
      <c r="ED2" s="208"/>
      <c r="EE2" s="208"/>
      <c r="EF2" s="208"/>
      <c r="EG2" s="208"/>
      <c r="EH2" s="208"/>
      <c r="EI2" s="208"/>
      <c r="EJ2" s="208"/>
      <c r="EK2" s="208"/>
      <c r="EL2" s="208"/>
      <c r="EM2" s="208"/>
      <c r="EN2" s="208"/>
      <c r="EO2" s="208"/>
      <c r="EP2" s="208"/>
      <c r="EQ2" s="208"/>
      <c r="ER2" s="208"/>
      <c r="ES2" s="208"/>
      <c r="ET2" s="208"/>
      <c r="EU2" s="208"/>
      <c r="EV2" s="208"/>
      <c r="EW2" s="208"/>
      <c r="EX2" s="208"/>
      <c r="EY2" s="208"/>
      <c r="EZ2" s="208"/>
      <c r="FA2" s="208"/>
      <c r="FB2" s="208"/>
      <c r="FC2" s="208"/>
      <c r="FD2" s="208"/>
      <c r="FE2" s="208"/>
      <c r="FF2" s="208"/>
      <c r="FG2" s="208"/>
      <c r="FH2" s="208"/>
      <c r="FI2" s="208"/>
      <c r="FJ2" s="208"/>
      <c r="FK2" s="208"/>
      <c r="FL2" s="208"/>
      <c r="FM2" s="208"/>
      <c r="FN2" s="208"/>
      <c r="FO2" s="208"/>
      <c r="FP2" s="208"/>
      <c r="FQ2" s="208"/>
      <c r="FR2" s="208"/>
      <c r="FS2" s="208"/>
      <c r="FT2" s="208"/>
      <c r="FU2" s="208"/>
      <c r="FV2" s="208"/>
      <c r="FW2" s="208"/>
      <c r="FX2" s="208"/>
      <c r="FY2" s="208"/>
      <c r="FZ2" s="208"/>
      <c r="GA2" s="208"/>
      <c r="GB2" s="208"/>
      <c r="GC2" s="208"/>
      <c r="GD2" s="208"/>
      <c r="GE2" s="208"/>
      <c r="GF2" s="208"/>
      <c r="GG2" s="208"/>
      <c r="GH2" s="208"/>
      <c r="GI2" s="208"/>
      <c r="GJ2" s="208"/>
      <c r="GK2" s="208"/>
      <c r="GL2" s="208"/>
      <c r="GM2" s="208"/>
      <c r="GN2" s="208"/>
      <c r="GO2" s="208"/>
      <c r="GP2" s="208"/>
      <c r="GQ2" s="208"/>
      <c r="GR2" s="208"/>
      <c r="GS2" s="208"/>
      <c r="GT2" s="208"/>
      <c r="GU2" s="208"/>
      <c r="GV2" s="208"/>
      <c r="GW2" s="208"/>
      <c r="GX2" s="208"/>
      <c r="GY2" s="208"/>
      <c r="GZ2" s="208"/>
      <c r="HA2" s="208"/>
      <c r="HB2" s="208"/>
      <c r="HC2" s="208"/>
      <c r="HD2" s="208"/>
      <c r="HE2" s="208"/>
      <c r="HF2" s="208"/>
      <c r="HG2" s="208"/>
      <c r="HH2" s="208"/>
      <c r="HI2" s="208"/>
      <c r="HJ2" s="208"/>
      <c r="HK2" s="208"/>
      <c r="HL2" s="208"/>
      <c r="HM2" s="208"/>
      <c r="HN2" s="208"/>
      <c r="HO2" s="208"/>
      <c r="HP2" s="208"/>
      <c r="HQ2" s="208"/>
      <c r="HR2" s="208"/>
      <c r="HS2" s="208"/>
      <c r="HT2" s="208"/>
      <c r="HU2" s="208"/>
      <c r="HV2" s="208"/>
      <c r="HW2" s="208"/>
      <c r="HX2" s="208"/>
      <c r="HY2" s="208"/>
      <c r="HZ2" s="208"/>
      <c r="IA2" s="208"/>
      <c r="IB2" s="208"/>
      <c r="IC2" s="208"/>
      <c r="ID2" s="208"/>
      <c r="IE2" s="208"/>
      <c r="IF2" s="208"/>
      <c r="IG2" s="208"/>
      <c r="IH2" s="208"/>
      <c r="II2" s="208"/>
      <c r="IJ2" s="208"/>
      <c r="IK2" s="208"/>
      <c r="IL2" s="208"/>
      <c r="IM2" s="208"/>
      <c r="IN2" s="208"/>
      <c r="IO2" s="208"/>
      <c r="IP2" s="208"/>
      <c r="IQ2" s="208"/>
      <c r="IR2" s="208"/>
      <c r="IS2" s="208"/>
      <c r="IT2" s="208"/>
    </row>
    <row r="3" ht="25.5" customHeight="1" spans="1:12">
      <c r="A3" s="190"/>
      <c r="E3" s="191"/>
      <c r="J3" s="191"/>
      <c r="K3" s="191"/>
      <c r="L3" s="209" t="s">
        <v>19</v>
      </c>
    </row>
    <row r="4" s="178" customFormat="1" ht="54.75" customHeight="1" spans="1:12">
      <c r="A4" s="192" t="s">
        <v>20</v>
      </c>
      <c r="B4" s="193" t="s">
        <v>21</v>
      </c>
      <c r="C4" s="194" t="s">
        <v>22</v>
      </c>
      <c r="D4" s="193" t="s">
        <v>23</v>
      </c>
      <c r="E4" s="193" t="s">
        <v>24</v>
      </c>
      <c r="F4" s="193" t="s">
        <v>25</v>
      </c>
      <c r="G4" s="192" t="s">
        <v>26</v>
      </c>
      <c r="H4" s="193" t="s">
        <v>21</v>
      </c>
      <c r="I4" s="194" t="s">
        <v>22</v>
      </c>
      <c r="J4" s="193" t="s">
        <v>23</v>
      </c>
      <c r="K4" s="193" t="s">
        <v>24</v>
      </c>
      <c r="L4" s="193" t="s">
        <v>27</v>
      </c>
    </row>
    <row r="5" s="177" customFormat="1" ht="22.35" customHeight="1" spans="1:254">
      <c r="A5" s="195" t="s">
        <v>28</v>
      </c>
      <c r="B5" s="196">
        <f>SUM(B6:B21)</f>
        <v>0</v>
      </c>
      <c r="C5" s="196">
        <f>SUM(C6:C21)</f>
        <v>0</v>
      </c>
      <c r="D5" s="196">
        <f>SUM(B5:C5)</f>
        <v>0</v>
      </c>
      <c r="E5" s="196">
        <f>D5-B5</f>
        <v>0</v>
      </c>
      <c r="F5" s="196"/>
      <c r="G5" s="197" t="s">
        <v>29</v>
      </c>
      <c r="H5" s="198">
        <v>959.32</v>
      </c>
      <c r="I5" s="198">
        <v>603.75</v>
      </c>
      <c r="J5" s="198">
        <v>717.69</v>
      </c>
      <c r="K5" s="210">
        <f>J5-H5</f>
        <v>-241.63</v>
      </c>
      <c r="L5" s="198">
        <f t="shared" ref="L5:L12" si="0">K5/H5*100</f>
        <v>-25.1876329066422</v>
      </c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08"/>
      <c r="DT5" s="208"/>
      <c r="DU5" s="208"/>
      <c r="DV5" s="208"/>
      <c r="DW5" s="208"/>
      <c r="DX5" s="208"/>
      <c r="DY5" s="208"/>
      <c r="DZ5" s="208"/>
      <c r="EA5" s="208"/>
      <c r="EB5" s="208"/>
      <c r="EC5" s="208"/>
      <c r="ED5" s="208"/>
      <c r="EE5" s="208"/>
      <c r="EF5" s="208"/>
      <c r="EG5" s="208"/>
      <c r="EH5" s="208"/>
      <c r="EI5" s="208"/>
      <c r="EJ5" s="208"/>
      <c r="EK5" s="208"/>
      <c r="EL5" s="208"/>
      <c r="EM5" s="208"/>
      <c r="EN5" s="208"/>
      <c r="EO5" s="208"/>
      <c r="EP5" s="208"/>
      <c r="EQ5" s="208"/>
      <c r="ER5" s="208"/>
      <c r="ES5" s="208"/>
      <c r="ET5" s="208"/>
      <c r="EU5" s="208"/>
      <c r="EV5" s="208"/>
      <c r="EW5" s="208"/>
      <c r="EX5" s="208"/>
      <c r="EY5" s="208"/>
      <c r="EZ5" s="208"/>
      <c r="FA5" s="208"/>
      <c r="FB5" s="208"/>
      <c r="FC5" s="208"/>
      <c r="FD5" s="208"/>
      <c r="FE5" s="208"/>
      <c r="FF5" s="208"/>
      <c r="FG5" s="208"/>
      <c r="FH5" s="208"/>
      <c r="FI5" s="208"/>
      <c r="FJ5" s="208"/>
      <c r="FK5" s="208"/>
      <c r="FL5" s="208"/>
      <c r="FM5" s="208"/>
      <c r="FN5" s="208"/>
      <c r="FO5" s="208"/>
      <c r="FP5" s="208"/>
      <c r="FQ5" s="208"/>
      <c r="FR5" s="208"/>
      <c r="FS5" s="208"/>
      <c r="FT5" s="208"/>
      <c r="FU5" s="208"/>
      <c r="FV5" s="208"/>
      <c r="FW5" s="208"/>
      <c r="FX5" s="208"/>
      <c r="FY5" s="208"/>
      <c r="FZ5" s="208"/>
      <c r="GA5" s="208"/>
      <c r="GB5" s="208"/>
      <c r="GC5" s="208"/>
      <c r="GD5" s="208"/>
      <c r="GE5" s="208"/>
      <c r="GF5" s="208"/>
      <c r="GG5" s="208"/>
      <c r="GH5" s="208"/>
      <c r="GI5" s="208"/>
      <c r="GJ5" s="208"/>
      <c r="GK5" s="208"/>
      <c r="GL5" s="208"/>
      <c r="GM5" s="208"/>
      <c r="GN5" s="208"/>
      <c r="GO5" s="208"/>
      <c r="GP5" s="208"/>
      <c r="GQ5" s="208"/>
      <c r="GR5" s="208"/>
      <c r="GS5" s="208"/>
      <c r="GT5" s="208"/>
      <c r="GU5" s="208"/>
      <c r="GV5" s="208"/>
      <c r="GW5" s="208"/>
      <c r="GX5" s="208"/>
      <c r="GY5" s="208"/>
      <c r="GZ5" s="208"/>
      <c r="HA5" s="208"/>
      <c r="HB5" s="208"/>
      <c r="HC5" s="208"/>
      <c r="HD5" s="208"/>
      <c r="HE5" s="208"/>
      <c r="HF5" s="208"/>
      <c r="HG5" s="208"/>
      <c r="HH5" s="208"/>
      <c r="HI5" s="208"/>
      <c r="HJ5" s="208"/>
      <c r="HK5" s="208"/>
      <c r="HL5" s="208"/>
      <c r="HM5" s="208"/>
      <c r="HN5" s="208"/>
      <c r="HO5" s="208"/>
      <c r="HP5" s="208"/>
      <c r="HQ5" s="208"/>
      <c r="HR5" s="208"/>
      <c r="HS5" s="208"/>
      <c r="HT5" s="208"/>
      <c r="HU5" s="208"/>
      <c r="HV5" s="208"/>
      <c r="HW5" s="208"/>
      <c r="HX5" s="208"/>
      <c r="HY5" s="208"/>
      <c r="HZ5" s="208"/>
      <c r="IA5" s="208"/>
      <c r="IB5" s="208"/>
      <c r="IC5" s="208"/>
      <c r="ID5" s="208"/>
      <c r="IE5" s="208"/>
      <c r="IF5" s="208"/>
      <c r="IG5" s="208"/>
      <c r="IH5" s="208"/>
      <c r="II5" s="208"/>
      <c r="IJ5" s="208"/>
      <c r="IK5" s="208"/>
      <c r="IL5" s="208"/>
      <c r="IM5" s="208"/>
      <c r="IN5" s="208"/>
      <c r="IO5" s="208"/>
      <c r="IP5" s="208"/>
      <c r="IQ5" s="208"/>
      <c r="IR5" s="208"/>
      <c r="IS5" s="208"/>
      <c r="IT5" s="208"/>
    </row>
    <row r="6" ht="22.35" customHeight="1" spans="1:12">
      <c r="A6" s="199" t="s">
        <v>30</v>
      </c>
      <c r="B6" s="198"/>
      <c r="C6" s="198"/>
      <c r="D6" s="196">
        <f t="shared" ref="D6:D37" si="1">SUM(B6:C6)</f>
        <v>0</v>
      </c>
      <c r="E6" s="200">
        <f t="shared" ref="E6:E69" si="2">D6-B6</f>
        <v>0</v>
      </c>
      <c r="F6" s="196"/>
      <c r="G6" s="201" t="s">
        <v>31</v>
      </c>
      <c r="H6" s="198">
        <v>0</v>
      </c>
      <c r="I6" s="198"/>
      <c r="J6" s="198">
        <v>0</v>
      </c>
      <c r="K6" s="210">
        <f t="shared" ref="K6:K27" si="3">J6-H6</f>
        <v>0</v>
      </c>
      <c r="L6" s="198"/>
    </row>
    <row r="7" ht="22.35" customHeight="1" spans="1:12">
      <c r="A7" s="201" t="s">
        <v>32</v>
      </c>
      <c r="B7" s="198"/>
      <c r="C7" s="198"/>
      <c r="D7" s="196">
        <f t="shared" si="1"/>
        <v>0</v>
      </c>
      <c r="E7" s="198">
        <f t="shared" si="2"/>
        <v>0</v>
      </c>
      <c r="F7" s="196"/>
      <c r="G7" s="201" t="s">
        <v>33</v>
      </c>
      <c r="H7" s="198">
        <v>2</v>
      </c>
      <c r="I7" s="198"/>
      <c r="J7" s="198">
        <v>0</v>
      </c>
      <c r="K7" s="210">
        <f t="shared" si="3"/>
        <v>-2</v>
      </c>
      <c r="L7" s="198">
        <f t="shared" si="0"/>
        <v>-100</v>
      </c>
    </row>
    <row r="8" ht="22.35" customHeight="1" spans="1:12">
      <c r="A8" s="201" t="s">
        <v>34</v>
      </c>
      <c r="B8" s="198"/>
      <c r="C8" s="198"/>
      <c r="D8" s="196">
        <f t="shared" si="1"/>
        <v>0</v>
      </c>
      <c r="E8" s="200">
        <f t="shared" si="2"/>
        <v>0</v>
      </c>
      <c r="F8" s="196"/>
      <c r="G8" s="201" t="s">
        <v>35</v>
      </c>
      <c r="H8" s="198">
        <v>0</v>
      </c>
      <c r="I8" s="198"/>
      <c r="J8" s="198">
        <v>0</v>
      </c>
      <c r="K8" s="210">
        <f t="shared" si="3"/>
        <v>0</v>
      </c>
      <c r="L8" s="198"/>
    </row>
    <row r="9" ht="22.35" customHeight="1" spans="1:12">
      <c r="A9" s="201" t="s">
        <v>36</v>
      </c>
      <c r="B9" s="198"/>
      <c r="C9" s="198"/>
      <c r="D9" s="196">
        <f t="shared" si="1"/>
        <v>0</v>
      </c>
      <c r="E9" s="200">
        <f t="shared" si="2"/>
        <v>0</v>
      </c>
      <c r="F9" s="196"/>
      <c r="G9" s="201" t="s">
        <v>37</v>
      </c>
      <c r="H9" s="198">
        <v>0</v>
      </c>
      <c r="I9" s="198"/>
      <c r="J9" s="198">
        <v>0</v>
      </c>
      <c r="K9" s="210">
        <f t="shared" si="3"/>
        <v>0</v>
      </c>
      <c r="L9" s="198"/>
    </row>
    <row r="10" ht="22.35" customHeight="1" spans="1:12">
      <c r="A10" s="201" t="s">
        <v>38</v>
      </c>
      <c r="B10" s="198"/>
      <c r="C10" s="198"/>
      <c r="D10" s="196">
        <f t="shared" si="1"/>
        <v>0</v>
      </c>
      <c r="E10" s="198">
        <f t="shared" si="2"/>
        <v>0</v>
      </c>
      <c r="F10" s="196"/>
      <c r="G10" s="201" t="s">
        <v>39</v>
      </c>
      <c r="H10" s="198">
        <v>32.04</v>
      </c>
      <c r="I10" s="198">
        <v>26.67</v>
      </c>
      <c r="J10" s="198">
        <v>32.14</v>
      </c>
      <c r="K10" s="210">
        <f t="shared" si="3"/>
        <v>0.100000000000001</v>
      </c>
      <c r="L10" s="198">
        <f t="shared" si="0"/>
        <v>0.312109862671665</v>
      </c>
    </row>
    <row r="11" ht="22.35" customHeight="1" spans="1:12">
      <c r="A11" s="201" t="s">
        <v>40</v>
      </c>
      <c r="B11" s="198"/>
      <c r="C11" s="198"/>
      <c r="D11" s="196">
        <f t="shared" si="1"/>
        <v>0</v>
      </c>
      <c r="E11" s="200">
        <f t="shared" si="2"/>
        <v>0</v>
      </c>
      <c r="F11" s="196"/>
      <c r="G11" s="201" t="s">
        <v>41</v>
      </c>
      <c r="H11" s="198">
        <v>338.93</v>
      </c>
      <c r="I11" s="198">
        <v>131.57</v>
      </c>
      <c r="J11" s="198">
        <v>160.42</v>
      </c>
      <c r="K11" s="210">
        <f t="shared" si="3"/>
        <v>-178.51</v>
      </c>
      <c r="L11" s="198">
        <f t="shared" si="0"/>
        <v>-52.6686926503998</v>
      </c>
    </row>
    <row r="12" ht="22.35" customHeight="1" spans="1:12">
      <c r="A12" s="201" t="s">
        <v>42</v>
      </c>
      <c r="B12" s="198"/>
      <c r="C12" s="198"/>
      <c r="D12" s="196">
        <f t="shared" si="1"/>
        <v>0</v>
      </c>
      <c r="E12" s="198">
        <f t="shared" si="2"/>
        <v>0</v>
      </c>
      <c r="F12" s="196"/>
      <c r="G12" s="201" t="s">
        <v>43</v>
      </c>
      <c r="H12" s="198">
        <v>128.92</v>
      </c>
      <c r="I12" s="198">
        <v>69.36</v>
      </c>
      <c r="J12" s="198">
        <v>90.38</v>
      </c>
      <c r="K12" s="210">
        <f t="shared" si="3"/>
        <v>-38.54</v>
      </c>
      <c r="L12" s="198">
        <f t="shared" si="0"/>
        <v>-29.8945082221533</v>
      </c>
    </row>
    <row r="13" ht="22.35" customHeight="1" spans="1:12">
      <c r="A13" s="201" t="s">
        <v>44</v>
      </c>
      <c r="B13" s="198"/>
      <c r="C13" s="198"/>
      <c r="D13" s="196">
        <f t="shared" si="1"/>
        <v>0</v>
      </c>
      <c r="E13" s="200">
        <f t="shared" si="2"/>
        <v>0</v>
      </c>
      <c r="F13" s="196"/>
      <c r="G13" s="201" t="s">
        <v>45</v>
      </c>
      <c r="H13" s="198">
        <v>0</v>
      </c>
      <c r="I13" s="198"/>
      <c r="J13" s="198">
        <v>0</v>
      </c>
      <c r="K13" s="210">
        <f t="shared" si="3"/>
        <v>0</v>
      </c>
      <c r="L13" s="198"/>
    </row>
    <row r="14" ht="22.35" customHeight="1" spans="1:12">
      <c r="A14" s="201" t="s">
        <v>46</v>
      </c>
      <c r="B14" s="198"/>
      <c r="C14" s="198"/>
      <c r="D14" s="196">
        <f t="shared" si="1"/>
        <v>0</v>
      </c>
      <c r="E14" s="200">
        <f t="shared" si="2"/>
        <v>0</v>
      </c>
      <c r="F14" s="196"/>
      <c r="G14" s="201" t="s">
        <v>47</v>
      </c>
      <c r="H14" s="198">
        <v>2</v>
      </c>
      <c r="I14" s="198"/>
      <c r="J14" s="198"/>
      <c r="K14" s="210">
        <f t="shared" si="3"/>
        <v>-2</v>
      </c>
      <c r="L14" s="198">
        <f t="shared" ref="L14:L16" si="4">K14/H14*100</f>
        <v>-100</v>
      </c>
    </row>
    <row r="15" ht="22.35" customHeight="1" spans="1:12">
      <c r="A15" s="201" t="s">
        <v>48</v>
      </c>
      <c r="B15" s="198"/>
      <c r="C15" s="198"/>
      <c r="D15" s="196">
        <f t="shared" si="1"/>
        <v>0</v>
      </c>
      <c r="E15" s="200">
        <f t="shared" si="2"/>
        <v>0</v>
      </c>
      <c r="F15" s="196"/>
      <c r="G15" s="201" t="s">
        <v>49</v>
      </c>
      <c r="H15" s="198">
        <v>326.05</v>
      </c>
      <c r="I15" s="198">
        <v>719.08</v>
      </c>
      <c r="J15" s="198">
        <v>790.79</v>
      </c>
      <c r="K15" s="210">
        <f t="shared" si="3"/>
        <v>464.74</v>
      </c>
      <c r="L15" s="198">
        <f t="shared" si="4"/>
        <v>142.536420794357</v>
      </c>
    </row>
    <row r="16" ht="22.35" customHeight="1" spans="1:12">
      <c r="A16" s="201" t="s">
        <v>50</v>
      </c>
      <c r="B16" s="198"/>
      <c r="C16" s="198"/>
      <c r="D16" s="196">
        <f t="shared" si="1"/>
        <v>0</v>
      </c>
      <c r="E16" s="198">
        <f t="shared" si="2"/>
        <v>0</v>
      </c>
      <c r="F16" s="196"/>
      <c r="G16" s="201" t="s">
        <v>51</v>
      </c>
      <c r="H16" s="198">
        <v>4.35</v>
      </c>
      <c r="I16" s="198"/>
      <c r="J16" s="198">
        <v>0</v>
      </c>
      <c r="K16" s="210">
        <f t="shared" si="3"/>
        <v>-4.35</v>
      </c>
      <c r="L16" s="198">
        <f t="shared" si="4"/>
        <v>-100</v>
      </c>
    </row>
    <row r="17" ht="22.35" customHeight="1" spans="1:12">
      <c r="A17" s="201" t="s">
        <v>52</v>
      </c>
      <c r="B17" s="198"/>
      <c r="C17" s="198"/>
      <c r="D17" s="196">
        <f t="shared" si="1"/>
        <v>0</v>
      </c>
      <c r="E17" s="198">
        <f t="shared" si="2"/>
        <v>0</v>
      </c>
      <c r="F17" s="196"/>
      <c r="G17" s="201" t="s">
        <v>53</v>
      </c>
      <c r="H17" s="198">
        <v>0</v>
      </c>
      <c r="I17" s="198"/>
      <c r="J17" s="198">
        <v>0</v>
      </c>
      <c r="K17" s="210">
        <f t="shared" si="3"/>
        <v>0</v>
      </c>
      <c r="L17" s="198"/>
    </row>
    <row r="18" ht="22.35" customHeight="1" spans="1:12">
      <c r="A18" s="201" t="s">
        <v>54</v>
      </c>
      <c r="B18" s="198"/>
      <c r="C18" s="198"/>
      <c r="D18" s="196">
        <f t="shared" si="1"/>
        <v>0</v>
      </c>
      <c r="E18" s="200">
        <f t="shared" si="2"/>
        <v>0</v>
      </c>
      <c r="F18" s="196"/>
      <c r="G18" s="201" t="s">
        <v>55</v>
      </c>
      <c r="H18" s="198">
        <v>0</v>
      </c>
      <c r="I18" s="198"/>
      <c r="J18" s="198">
        <v>0</v>
      </c>
      <c r="K18" s="210">
        <f t="shared" si="3"/>
        <v>0</v>
      </c>
      <c r="L18" s="198"/>
    </row>
    <row r="19" ht="22.35" customHeight="1" spans="1:12">
      <c r="A19" s="201" t="s">
        <v>56</v>
      </c>
      <c r="B19" s="198"/>
      <c r="C19" s="198"/>
      <c r="D19" s="196">
        <f t="shared" si="1"/>
        <v>0</v>
      </c>
      <c r="E19" s="198">
        <f t="shared" si="2"/>
        <v>0</v>
      </c>
      <c r="F19" s="196"/>
      <c r="G19" s="201" t="s">
        <v>57</v>
      </c>
      <c r="H19" s="198">
        <v>0</v>
      </c>
      <c r="I19" s="198"/>
      <c r="K19" s="210">
        <f t="shared" si="3"/>
        <v>0</v>
      </c>
      <c r="L19" s="198"/>
    </row>
    <row r="20" ht="22.35" customHeight="1" spans="1:12">
      <c r="A20" s="201" t="s">
        <v>58</v>
      </c>
      <c r="B20" s="198"/>
      <c r="C20" s="198"/>
      <c r="D20" s="196">
        <f t="shared" si="1"/>
        <v>0</v>
      </c>
      <c r="E20" s="198">
        <f t="shared" si="2"/>
        <v>0</v>
      </c>
      <c r="F20" s="196"/>
      <c r="G20" s="201" t="s">
        <v>59</v>
      </c>
      <c r="H20" s="198"/>
      <c r="I20" s="198">
        <v>22.96</v>
      </c>
      <c r="J20" s="198">
        <v>22.96</v>
      </c>
      <c r="K20" s="210">
        <f t="shared" si="3"/>
        <v>22.96</v>
      </c>
      <c r="L20" s="198"/>
    </row>
    <row r="21" ht="22.35" customHeight="1" spans="1:12">
      <c r="A21" s="201" t="s">
        <v>60</v>
      </c>
      <c r="B21" s="198"/>
      <c r="C21" s="198"/>
      <c r="D21" s="196">
        <f t="shared" si="1"/>
        <v>0</v>
      </c>
      <c r="E21" s="200">
        <f t="shared" si="2"/>
        <v>0</v>
      </c>
      <c r="F21" s="196"/>
      <c r="G21" s="201" t="s">
        <v>61</v>
      </c>
      <c r="H21" s="198">
        <v>48.5</v>
      </c>
      <c r="I21" s="198">
        <v>54.23</v>
      </c>
      <c r="J21" s="198">
        <v>66.58</v>
      </c>
      <c r="K21" s="210">
        <f t="shared" si="3"/>
        <v>18.08</v>
      </c>
      <c r="L21" s="198">
        <f>K21/H21*100</f>
        <v>37.2783505154639</v>
      </c>
    </row>
    <row r="22" s="177" customFormat="1" ht="22.35" customHeight="1" spans="1:254">
      <c r="A22" s="195" t="s">
        <v>62</v>
      </c>
      <c r="B22" s="196">
        <f>SUM(B23:B30)</f>
        <v>0</v>
      </c>
      <c r="C22" s="196">
        <f>SUM(C23:C30)</f>
        <v>0</v>
      </c>
      <c r="D22" s="196">
        <f t="shared" si="1"/>
        <v>0</v>
      </c>
      <c r="E22" s="200">
        <f t="shared" si="2"/>
        <v>0</v>
      </c>
      <c r="F22" s="196"/>
      <c r="G22" s="201" t="s">
        <v>63</v>
      </c>
      <c r="H22" s="198">
        <v>0</v>
      </c>
      <c r="I22" s="198"/>
      <c r="J22" s="198"/>
      <c r="K22" s="210">
        <f t="shared" si="3"/>
        <v>0</v>
      </c>
      <c r="L22" s="19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8"/>
      <c r="CZ22" s="208"/>
      <c r="DA22" s="208"/>
      <c r="DB22" s="208"/>
      <c r="DC22" s="208"/>
      <c r="DD22" s="208"/>
      <c r="DE22" s="208"/>
      <c r="DF22" s="208"/>
      <c r="DG22" s="208"/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8"/>
      <c r="ED22" s="208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8"/>
      <c r="ES22" s="208"/>
      <c r="ET22" s="208"/>
      <c r="EU22" s="208"/>
      <c r="EV22" s="208"/>
      <c r="EW22" s="208"/>
      <c r="EX22" s="208"/>
      <c r="EY22" s="208"/>
      <c r="EZ22" s="208"/>
      <c r="FA22" s="208"/>
      <c r="FB22" s="208"/>
      <c r="FC22" s="208"/>
      <c r="FD22" s="208"/>
      <c r="FE22" s="208"/>
      <c r="FF22" s="208"/>
      <c r="FG22" s="208"/>
      <c r="FH22" s="208"/>
      <c r="FI22" s="208"/>
      <c r="FJ22" s="208"/>
      <c r="FK22" s="208"/>
      <c r="FL22" s="208"/>
      <c r="FM22" s="208"/>
      <c r="FN22" s="208"/>
      <c r="FO22" s="208"/>
      <c r="FP22" s="208"/>
      <c r="FQ22" s="208"/>
      <c r="FR22" s="208"/>
      <c r="FS22" s="208"/>
      <c r="FT22" s="208"/>
      <c r="FU22" s="208"/>
      <c r="FV22" s="208"/>
      <c r="FW22" s="208"/>
      <c r="FX22" s="208"/>
      <c r="FY22" s="208"/>
      <c r="FZ22" s="208"/>
      <c r="GA22" s="208"/>
      <c r="GB22" s="208"/>
      <c r="GC22" s="208"/>
      <c r="GD22" s="208"/>
      <c r="GE22" s="208"/>
      <c r="GF22" s="208"/>
      <c r="GG22" s="208"/>
      <c r="GH22" s="208"/>
      <c r="GI22" s="208"/>
      <c r="GJ22" s="208"/>
      <c r="GK22" s="208"/>
      <c r="GL22" s="208"/>
      <c r="GM22" s="208"/>
      <c r="GN22" s="208"/>
      <c r="GO22" s="208"/>
      <c r="GP22" s="208"/>
      <c r="GQ22" s="208"/>
      <c r="GR22" s="208"/>
      <c r="GS22" s="208"/>
      <c r="GT22" s="208"/>
      <c r="GU22" s="208"/>
      <c r="GV22" s="208"/>
      <c r="GW22" s="208"/>
      <c r="GX22" s="208"/>
      <c r="GY22" s="208"/>
      <c r="GZ22" s="208"/>
      <c r="HA22" s="208"/>
      <c r="HB22" s="208"/>
      <c r="HC22" s="208"/>
      <c r="HD22" s="208"/>
      <c r="HE22" s="208"/>
      <c r="HF22" s="208"/>
      <c r="HG22" s="208"/>
      <c r="HH22" s="208"/>
      <c r="HI22" s="208"/>
      <c r="HJ22" s="208"/>
      <c r="HK22" s="208"/>
      <c r="HL22" s="208"/>
      <c r="HM22" s="208"/>
      <c r="HN22" s="208"/>
      <c r="HO22" s="208"/>
      <c r="HP22" s="208"/>
      <c r="HQ22" s="208"/>
      <c r="HR22" s="208"/>
      <c r="HS22" s="208"/>
      <c r="HT22" s="208"/>
      <c r="HU22" s="208"/>
      <c r="HV22" s="208"/>
      <c r="HW22" s="208"/>
      <c r="HX22" s="208"/>
      <c r="HY22" s="208"/>
      <c r="HZ22" s="208"/>
      <c r="IA22" s="208"/>
      <c r="IB22" s="208"/>
      <c r="IC22" s="208"/>
      <c r="ID22" s="208"/>
      <c r="IE22" s="208"/>
      <c r="IF22" s="208"/>
      <c r="IG22" s="208"/>
      <c r="IH22" s="208"/>
      <c r="II22" s="208"/>
      <c r="IJ22" s="208"/>
      <c r="IK22" s="208"/>
      <c r="IL22" s="208"/>
      <c r="IM22" s="208"/>
      <c r="IN22" s="208"/>
      <c r="IO22" s="208"/>
      <c r="IP22" s="208"/>
      <c r="IQ22" s="208"/>
      <c r="IR22" s="208"/>
      <c r="IS22" s="208"/>
      <c r="IT22" s="208"/>
    </row>
    <row r="23" ht="22.35" customHeight="1" spans="1:12">
      <c r="A23" s="201" t="s">
        <v>64</v>
      </c>
      <c r="B23" s="198"/>
      <c r="C23" s="198"/>
      <c r="D23" s="196">
        <f t="shared" si="1"/>
        <v>0</v>
      </c>
      <c r="E23" s="200">
        <f t="shared" si="2"/>
        <v>0</v>
      </c>
      <c r="F23" s="196"/>
      <c r="G23" s="201" t="s">
        <v>65</v>
      </c>
      <c r="H23" s="198">
        <v>0</v>
      </c>
      <c r="I23" s="198"/>
      <c r="J23" s="198"/>
      <c r="K23" s="210">
        <f t="shared" si="3"/>
        <v>0</v>
      </c>
      <c r="L23" s="198"/>
    </row>
    <row r="24" ht="22.35" customHeight="1" spans="1:12">
      <c r="A24" s="201" t="s">
        <v>66</v>
      </c>
      <c r="B24" s="198"/>
      <c r="C24" s="198"/>
      <c r="D24" s="196">
        <f t="shared" si="1"/>
        <v>0</v>
      </c>
      <c r="E24" s="200">
        <f t="shared" si="2"/>
        <v>0</v>
      </c>
      <c r="F24" s="196"/>
      <c r="G24" s="201" t="s">
        <v>67</v>
      </c>
      <c r="H24" s="198">
        <v>0</v>
      </c>
      <c r="I24" s="198"/>
      <c r="J24" s="198"/>
      <c r="K24" s="210">
        <f t="shared" si="3"/>
        <v>0</v>
      </c>
      <c r="L24" s="198"/>
    </row>
    <row r="25" ht="22.35" customHeight="1" spans="1:12">
      <c r="A25" s="201" t="s">
        <v>68</v>
      </c>
      <c r="B25" s="198"/>
      <c r="C25" s="198"/>
      <c r="D25" s="196">
        <f t="shared" si="1"/>
        <v>0</v>
      </c>
      <c r="E25" s="200">
        <f t="shared" si="2"/>
        <v>0</v>
      </c>
      <c r="F25" s="196"/>
      <c r="G25" s="201" t="s">
        <v>69</v>
      </c>
      <c r="H25" s="198"/>
      <c r="I25" s="198"/>
      <c r="J25" s="198"/>
      <c r="K25" s="210">
        <f t="shared" si="3"/>
        <v>0</v>
      </c>
      <c r="L25" s="198"/>
    </row>
    <row r="26" ht="22.35" customHeight="1" spans="1:12">
      <c r="A26" s="201" t="s">
        <v>70</v>
      </c>
      <c r="B26" s="198"/>
      <c r="C26" s="198"/>
      <c r="D26" s="196">
        <f t="shared" si="1"/>
        <v>0</v>
      </c>
      <c r="E26" s="200">
        <f t="shared" si="2"/>
        <v>0</v>
      </c>
      <c r="F26" s="196"/>
      <c r="G26" s="201" t="s">
        <v>71</v>
      </c>
      <c r="H26" s="198"/>
      <c r="I26" s="198"/>
      <c r="J26" s="198"/>
      <c r="K26" s="210">
        <f t="shared" si="3"/>
        <v>0</v>
      </c>
      <c r="L26" s="198"/>
    </row>
    <row r="27" ht="22.35" customHeight="1" spans="1:12">
      <c r="A27" s="201" t="s">
        <v>72</v>
      </c>
      <c r="B27" s="198"/>
      <c r="C27" s="198"/>
      <c r="D27" s="196">
        <f t="shared" si="1"/>
        <v>0</v>
      </c>
      <c r="E27" s="200">
        <f t="shared" si="2"/>
        <v>0</v>
      </c>
      <c r="F27" s="196"/>
      <c r="G27" s="201" t="s">
        <v>73</v>
      </c>
      <c r="H27" s="198"/>
      <c r="I27" s="198"/>
      <c r="J27" s="198"/>
      <c r="K27" s="210">
        <f t="shared" si="3"/>
        <v>0</v>
      </c>
      <c r="L27" s="198"/>
    </row>
    <row r="28" ht="22.35" customHeight="1" spans="1:12">
      <c r="A28" s="201" t="s">
        <v>74</v>
      </c>
      <c r="B28" s="198"/>
      <c r="C28" s="198"/>
      <c r="D28" s="196">
        <f t="shared" si="1"/>
        <v>0</v>
      </c>
      <c r="E28" s="200">
        <f t="shared" si="2"/>
        <v>0</v>
      </c>
      <c r="F28" s="196"/>
      <c r="G28" s="195"/>
      <c r="H28" s="196"/>
      <c r="I28" s="196"/>
      <c r="J28" s="196"/>
      <c r="K28" s="200"/>
      <c r="L28" s="196"/>
    </row>
    <row r="29" ht="22.35" customHeight="1" spans="1:12">
      <c r="A29" s="201" t="s">
        <v>75</v>
      </c>
      <c r="B29" s="198"/>
      <c r="C29" s="198"/>
      <c r="D29" s="196">
        <f t="shared" si="1"/>
        <v>0</v>
      </c>
      <c r="E29" s="198">
        <f t="shared" si="2"/>
        <v>0</v>
      </c>
      <c r="F29" s="196"/>
      <c r="G29" s="195"/>
      <c r="H29" s="196"/>
      <c r="I29" s="196"/>
      <c r="J29" s="196"/>
      <c r="K29" s="200"/>
      <c r="L29" s="196"/>
    </row>
    <row r="30" ht="22.35" customHeight="1" spans="1:12">
      <c r="A30" s="201" t="s">
        <v>76</v>
      </c>
      <c r="B30" s="198"/>
      <c r="C30" s="198"/>
      <c r="D30" s="196">
        <f t="shared" si="1"/>
        <v>0</v>
      </c>
      <c r="E30" s="200">
        <f t="shared" si="2"/>
        <v>0</v>
      </c>
      <c r="F30" s="196"/>
      <c r="G30" s="195" t="s">
        <v>77</v>
      </c>
      <c r="H30" s="196"/>
      <c r="I30" s="196"/>
      <c r="J30" s="196"/>
      <c r="K30" s="200"/>
      <c r="L30" s="196"/>
    </row>
    <row r="31" s="177" customFormat="1" ht="22.35" customHeight="1" spans="1:254">
      <c r="A31" s="193" t="s">
        <v>78</v>
      </c>
      <c r="B31" s="196">
        <f>SUM(B22,B5)</f>
        <v>0</v>
      </c>
      <c r="C31" s="196">
        <f>SUM(C22,C5)</f>
        <v>0</v>
      </c>
      <c r="D31" s="196">
        <f t="shared" si="1"/>
        <v>0</v>
      </c>
      <c r="E31" s="200">
        <f t="shared" si="2"/>
        <v>0</v>
      </c>
      <c r="F31" s="196"/>
      <c r="G31" s="193" t="s">
        <v>79</v>
      </c>
      <c r="H31" s="196">
        <f>SUM(H5:H30)</f>
        <v>1842.11</v>
      </c>
      <c r="I31" s="196">
        <f>SUM(I5:I30)</f>
        <v>1627.62</v>
      </c>
      <c r="J31" s="196">
        <f>SUM(J5:J30)</f>
        <v>1880.96</v>
      </c>
      <c r="K31" s="196">
        <f>SUM(K5:K30)</f>
        <v>38.8499999999999</v>
      </c>
      <c r="L31" s="196">
        <f>K31/H31*100</f>
        <v>2.10899457687108</v>
      </c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  <c r="GC31" s="208"/>
      <c r="GD31" s="208"/>
      <c r="GE31" s="208"/>
      <c r="GF31" s="208"/>
      <c r="GG31" s="208"/>
      <c r="GH31" s="208"/>
      <c r="GI31" s="208"/>
      <c r="GJ31" s="208"/>
      <c r="GK31" s="208"/>
      <c r="GL31" s="208"/>
      <c r="GM31" s="208"/>
      <c r="GN31" s="208"/>
      <c r="GO31" s="208"/>
      <c r="GP31" s="208"/>
      <c r="GQ31" s="208"/>
      <c r="GR31" s="208"/>
      <c r="GS31" s="208"/>
      <c r="GT31" s="208"/>
      <c r="GU31" s="208"/>
      <c r="GV31" s="208"/>
      <c r="GW31" s="208"/>
      <c r="GX31" s="208"/>
      <c r="GY31" s="208"/>
      <c r="GZ31" s="208"/>
      <c r="HA31" s="208"/>
      <c r="HB31" s="208"/>
      <c r="HC31" s="208"/>
      <c r="HD31" s="208"/>
      <c r="HE31" s="208"/>
      <c r="HF31" s="208"/>
      <c r="HG31" s="208"/>
      <c r="HH31" s="208"/>
      <c r="HI31" s="208"/>
      <c r="HJ31" s="208"/>
      <c r="HK31" s="208"/>
      <c r="HL31" s="208"/>
      <c r="HM31" s="208"/>
      <c r="HN31" s="208"/>
      <c r="HO31" s="208"/>
      <c r="HP31" s="208"/>
      <c r="HQ31" s="208"/>
      <c r="HR31" s="208"/>
      <c r="HS31" s="208"/>
      <c r="HT31" s="208"/>
      <c r="HU31" s="208"/>
      <c r="HV31" s="208"/>
      <c r="HW31" s="208"/>
      <c r="HX31" s="208"/>
      <c r="HY31" s="208"/>
      <c r="HZ31" s="208"/>
      <c r="IA31" s="208"/>
      <c r="IB31" s="208"/>
      <c r="IC31" s="208"/>
      <c r="ID31" s="208"/>
      <c r="IE31" s="208"/>
      <c r="IF31" s="208"/>
      <c r="IG31" s="208"/>
      <c r="IH31" s="208"/>
      <c r="II31" s="208"/>
      <c r="IJ31" s="208"/>
      <c r="IK31" s="208"/>
      <c r="IL31" s="208"/>
      <c r="IM31" s="208"/>
      <c r="IN31" s="208"/>
      <c r="IO31" s="208"/>
      <c r="IP31" s="208"/>
      <c r="IQ31" s="208"/>
      <c r="IR31" s="208"/>
      <c r="IS31" s="208"/>
      <c r="IT31" s="208"/>
    </row>
    <row r="32" ht="22.35" customHeight="1" spans="1:12">
      <c r="A32" s="201" t="s">
        <v>77</v>
      </c>
      <c r="B32" s="198"/>
      <c r="C32" s="198"/>
      <c r="D32" s="196">
        <f t="shared" si="1"/>
        <v>0</v>
      </c>
      <c r="E32" s="200">
        <f t="shared" si="2"/>
        <v>0</v>
      </c>
      <c r="F32" s="196"/>
      <c r="G32" s="195"/>
      <c r="H32" s="198"/>
      <c r="I32" s="198"/>
      <c r="J32" s="196">
        <f t="shared" ref="J32:J37" si="5">SUM(H32:H32)</f>
        <v>0</v>
      </c>
      <c r="K32" s="200"/>
      <c r="L32" s="196"/>
    </row>
    <row r="33" s="177" customFormat="1" ht="22.35" customHeight="1" spans="1:254">
      <c r="A33" s="195" t="s">
        <v>80</v>
      </c>
      <c r="B33" s="196">
        <f>SUM(B34,B39,B72:B75,B80,B83)</f>
        <v>1842.11</v>
      </c>
      <c r="C33" s="196">
        <f>SUM(C34,C39,C72:C75,C80,C83)</f>
        <v>1627.62</v>
      </c>
      <c r="D33" s="196">
        <f>SUM(D34,D39,D72:D75,D80,D83)</f>
        <v>1880.96</v>
      </c>
      <c r="E33" s="200">
        <f t="shared" si="2"/>
        <v>38.8500000000001</v>
      </c>
      <c r="F33" s="196">
        <f>E33/B33*100</f>
        <v>2.1089945768711</v>
      </c>
      <c r="G33" s="195" t="s">
        <v>81</v>
      </c>
      <c r="H33" s="196">
        <f>SUM(H34:H36,H39,H41,H42)</f>
        <v>0</v>
      </c>
      <c r="I33" s="196"/>
      <c r="J33" s="196">
        <f t="shared" si="5"/>
        <v>0</v>
      </c>
      <c r="K33" s="196">
        <f>SUM(K34:K36,K39:K40,K42)</f>
        <v>0</v>
      </c>
      <c r="L33" s="196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S33" s="208"/>
      <c r="BT33" s="208"/>
      <c r="BU33" s="208"/>
      <c r="BV33" s="208"/>
      <c r="BW33" s="208"/>
      <c r="BX33" s="208"/>
      <c r="BY33" s="208"/>
      <c r="BZ33" s="208"/>
      <c r="CA33" s="208"/>
      <c r="CB33" s="208"/>
      <c r="CC33" s="208"/>
      <c r="CD33" s="208"/>
      <c r="CE33" s="208"/>
      <c r="CF33" s="208"/>
      <c r="CG33" s="208"/>
      <c r="CH33" s="208"/>
      <c r="CI33" s="208"/>
      <c r="CJ33" s="208"/>
      <c r="CK33" s="208"/>
      <c r="CL33" s="208"/>
      <c r="CM33" s="208"/>
      <c r="CN33" s="208"/>
      <c r="CO33" s="208"/>
      <c r="CP33" s="208"/>
      <c r="CQ33" s="208"/>
      <c r="CR33" s="208"/>
      <c r="CS33" s="208"/>
      <c r="CT33" s="208"/>
      <c r="CU33" s="208"/>
      <c r="CV33" s="208"/>
      <c r="CW33" s="208"/>
      <c r="CX33" s="208"/>
      <c r="CY33" s="208"/>
      <c r="CZ33" s="208"/>
      <c r="DA33" s="208"/>
      <c r="DB33" s="208"/>
      <c r="DC33" s="208"/>
      <c r="DD33" s="208"/>
      <c r="DE33" s="208"/>
      <c r="DF33" s="208"/>
      <c r="DG33" s="208"/>
      <c r="DH33" s="208"/>
      <c r="DI33" s="208"/>
      <c r="DJ33" s="208"/>
      <c r="DK33" s="208"/>
      <c r="DL33" s="208"/>
      <c r="DM33" s="208"/>
      <c r="DN33" s="208"/>
      <c r="DO33" s="208"/>
      <c r="DP33" s="208"/>
      <c r="DQ33" s="208"/>
      <c r="DR33" s="208"/>
      <c r="DS33" s="208"/>
      <c r="DT33" s="208"/>
      <c r="DU33" s="208"/>
      <c r="DV33" s="208"/>
      <c r="DW33" s="208"/>
      <c r="DX33" s="208"/>
      <c r="DY33" s="208"/>
      <c r="DZ33" s="208"/>
      <c r="EA33" s="208"/>
      <c r="EB33" s="208"/>
      <c r="EC33" s="208"/>
      <c r="ED33" s="208"/>
      <c r="EE33" s="208"/>
      <c r="EF33" s="208"/>
      <c r="EG33" s="208"/>
      <c r="EH33" s="208"/>
      <c r="EI33" s="208"/>
      <c r="EJ33" s="208"/>
      <c r="EK33" s="208"/>
      <c r="EL33" s="208"/>
      <c r="EM33" s="208"/>
      <c r="EN33" s="208"/>
      <c r="EO33" s="208"/>
      <c r="EP33" s="208"/>
      <c r="EQ33" s="208"/>
      <c r="ER33" s="208"/>
      <c r="ES33" s="208"/>
      <c r="ET33" s="208"/>
      <c r="EU33" s="208"/>
      <c r="EV33" s="208"/>
      <c r="EW33" s="208"/>
      <c r="EX33" s="208"/>
      <c r="EY33" s="208"/>
      <c r="EZ33" s="208"/>
      <c r="FA33" s="208"/>
      <c r="FB33" s="208"/>
      <c r="FC33" s="208"/>
      <c r="FD33" s="208"/>
      <c r="FE33" s="208"/>
      <c r="FF33" s="208"/>
      <c r="FG33" s="208"/>
      <c r="FH33" s="208"/>
      <c r="FI33" s="208"/>
      <c r="FJ33" s="208"/>
      <c r="FK33" s="208"/>
      <c r="FL33" s="208"/>
      <c r="FM33" s="208"/>
      <c r="FN33" s="208"/>
      <c r="FO33" s="208"/>
      <c r="FP33" s="208"/>
      <c r="FQ33" s="208"/>
      <c r="FR33" s="208"/>
      <c r="FS33" s="208"/>
      <c r="FT33" s="208"/>
      <c r="FU33" s="208"/>
      <c r="FV33" s="208"/>
      <c r="FW33" s="208"/>
      <c r="FX33" s="208"/>
      <c r="FY33" s="208"/>
      <c r="FZ33" s="208"/>
      <c r="GA33" s="208"/>
      <c r="GB33" s="208"/>
      <c r="GC33" s="208"/>
      <c r="GD33" s="208"/>
      <c r="GE33" s="208"/>
      <c r="GF33" s="208"/>
      <c r="GG33" s="208"/>
      <c r="GH33" s="208"/>
      <c r="GI33" s="208"/>
      <c r="GJ33" s="208"/>
      <c r="GK33" s="208"/>
      <c r="GL33" s="208"/>
      <c r="GM33" s="208"/>
      <c r="GN33" s="208"/>
      <c r="GO33" s="208"/>
      <c r="GP33" s="208"/>
      <c r="GQ33" s="208"/>
      <c r="GR33" s="208"/>
      <c r="GS33" s="208"/>
      <c r="GT33" s="208"/>
      <c r="GU33" s="208"/>
      <c r="GV33" s="208"/>
      <c r="GW33" s="208"/>
      <c r="GX33" s="208"/>
      <c r="GY33" s="208"/>
      <c r="GZ33" s="208"/>
      <c r="HA33" s="208"/>
      <c r="HB33" s="208"/>
      <c r="HC33" s="208"/>
      <c r="HD33" s="208"/>
      <c r="HE33" s="208"/>
      <c r="HF33" s="208"/>
      <c r="HG33" s="208"/>
      <c r="HH33" s="208"/>
      <c r="HI33" s="208"/>
      <c r="HJ33" s="208"/>
      <c r="HK33" s="208"/>
      <c r="HL33" s="208"/>
      <c r="HM33" s="208"/>
      <c r="HN33" s="208"/>
      <c r="HO33" s="208"/>
      <c r="HP33" s="208"/>
      <c r="HQ33" s="208"/>
      <c r="HR33" s="208"/>
      <c r="HS33" s="208"/>
      <c r="HT33" s="208"/>
      <c r="HU33" s="208"/>
      <c r="HV33" s="208"/>
      <c r="HW33" s="208"/>
      <c r="HX33" s="208"/>
      <c r="HY33" s="208"/>
      <c r="HZ33" s="208"/>
      <c r="IA33" s="208"/>
      <c r="IB33" s="208"/>
      <c r="IC33" s="208"/>
      <c r="ID33" s="208"/>
      <c r="IE33" s="208"/>
      <c r="IF33" s="208"/>
      <c r="IG33" s="208"/>
      <c r="IH33" s="208"/>
      <c r="II33" s="208"/>
      <c r="IJ33" s="208"/>
      <c r="IK33" s="208"/>
      <c r="IL33" s="208"/>
      <c r="IM33" s="208"/>
      <c r="IN33" s="208"/>
      <c r="IO33" s="208"/>
      <c r="IP33" s="208"/>
      <c r="IQ33" s="208"/>
      <c r="IR33" s="208"/>
      <c r="IS33" s="208"/>
      <c r="IT33" s="208"/>
    </row>
    <row r="34" s="177" customFormat="1" ht="22.35" customHeight="1" spans="1:254">
      <c r="A34" s="195" t="s">
        <v>82</v>
      </c>
      <c r="B34" s="196">
        <f>B35+B36+B37+B38</f>
        <v>0</v>
      </c>
      <c r="C34" s="196">
        <f>SUM(C35:C38)</f>
        <v>0</v>
      </c>
      <c r="D34" s="196">
        <f t="shared" si="1"/>
        <v>0</v>
      </c>
      <c r="E34" s="196">
        <f t="shared" si="2"/>
        <v>0</v>
      </c>
      <c r="F34" s="196"/>
      <c r="G34" s="202" t="s">
        <v>83</v>
      </c>
      <c r="H34" s="196"/>
      <c r="I34" s="196"/>
      <c r="J34" s="196">
        <f t="shared" si="5"/>
        <v>0</v>
      </c>
      <c r="K34" s="200">
        <f t="shared" ref="K34:K36" si="6">J34-H34</f>
        <v>0</v>
      </c>
      <c r="L34" s="196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  <c r="BI34" s="208"/>
      <c r="BJ34" s="208"/>
      <c r="BK34" s="208"/>
      <c r="BL34" s="208"/>
      <c r="BM34" s="208"/>
      <c r="BN34" s="208"/>
      <c r="BO34" s="208"/>
      <c r="BP34" s="208"/>
      <c r="BQ34" s="208"/>
      <c r="BR34" s="208"/>
      <c r="BS34" s="208"/>
      <c r="BT34" s="208"/>
      <c r="BU34" s="208"/>
      <c r="BV34" s="208"/>
      <c r="BW34" s="208"/>
      <c r="BX34" s="208"/>
      <c r="BY34" s="208"/>
      <c r="BZ34" s="208"/>
      <c r="CA34" s="208"/>
      <c r="CB34" s="208"/>
      <c r="CC34" s="208"/>
      <c r="CD34" s="208"/>
      <c r="CE34" s="208"/>
      <c r="CF34" s="208"/>
      <c r="CG34" s="208"/>
      <c r="CH34" s="208"/>
      <c r="CI34" s="208"/>
      <c r="CJ34" s="208"/>
      <c r="CK34" s="208"/>
      <c r="CL34" s="208"/>
      <c r="CM34" s="208"/>
      <c r="CN34" s="208"/>
      <c r="CO34" s="208"/>
      <c r="CP34" s="208"/>
      <c r="CQ34" s="208"/>
      <c r="CR34" s="208"/>
      <c r="CS34" s="208"/>
      <c r="CT34" s="208"/>
      <c r="CU34" s="208"/>
      <c r="CV34" s="208"/>
      <c r="CW34" s="208"/>
      <c r="CX34" s="208"/>
      <c r="CY34" s="208"/>
      <c r="CZ34" s="208"/>
      <c r="DA34" s="208"/>
      <c r="DB34" s="208"/>
      <c r="DC34" s="208"/>
      <c r="DD34" s="208"/>
      <c r="DE34" s="208"/>
      <c r="DF34" s="208"/>
      <c r="DG34" s="208"/>
      <c r="DH34" s="208"/>
      <c r="DI34" s="208"/>
      <c r="DJ34" s="208"/>
      <c r="DK34" s="208"/>
      <c r="DL34" s="208"/>
      <c r="DM34" s="208"/>
      <c r="DN34" s="208"/>
      <c r="DO34" s="208"/>
      <c r="DP34" s="208"/>
      <c r="DQ34" s="208"/>
      <c r="DR34" s="208"/>
      <c r="DS34" s="208"/>
      <c r="DT34" s="208"/>
      <c r="DU34" s="208"/>
      <c r="DV34" s="208"/>
      <c r="DW34" s="208"/>
      <c r="DX34" s="208"/>
      <c r="DY34" s="208"/>
      <c r="DZ34" s="208"/>
      <c r="EA34" s="208"/>
      <c r="EB34" s="208"/>
      <c r="EC34" s="208"/>
      <c r="ED34" s="208"/>
      <c r="EE34" s="208"/>
      <c r="EF34" s="208"/>
      <c r="EG34" s="208"/>
      <c r="EH34" s="208"/>
      <c r="EI34" s="208"/>
      <c r="EJ34" s="208"/>
      <c r="EK34" s="208"/>
      <c r="EL34" s="208"/>
      <c r="EM34" s="208"/>
      <c r="EN34" s="208"/>
      <c r="EO34" s="208"/>
      <c r="EP34" s="208"/>
      <c r="EQ34" s="208"/>
      <c r="ER34" s="208"/>
      <c r="ES34" s="208"/>
      <c r="ET34" s="208"/>
      <c r="EU34" s="208"/>
      <c r="EV34" s="208"/>
      <c r="EW34" s="208"/>
      <c r="EX34" s="208"/>
      <c r="EY34" s="208"/>
      <c r="EZ34" s="208"/>
      <c r="FA34" s="208"/>
      <c r="FB34" s="208"/>
      <c r="FC34" s="208"/>
      <c r="FD34" s="208"/>
      <c r="FE34" s="208"/>
      <c r="FF34" s="208"/>
      <c r="FG34" s="208"/>
      <c r="FH34" s="208"/>
      <c r="FI34" s="208"/>
      <c r="FJ34" s="208"/>
      <c r="FK34" s="208"/>
      <c r="FL34" s="208"/>
      <c r="FM34" s="208"/>
      <c r="FN34" s="208"/>
      <c r="FO34" s="208"/>
      <c r="FP34" s="208"/>
      <c r="FQ34" s="208"/>
      <c r="FR34" s="208"/>
      <c r="FS34" s="208"/>
      <c r="FT34" s="208"/>
      <c r="FU34" s="208"/>
      <c r="FV34" s="208"/>
      <c r="FW34" s="208"/>
      <c r="FX34" s="208"/>
      <c r="FY34" s="208"/>
      <c r="FZ34" s="208"/>
      <c r="GA34" s="208"/>
      <c r="GB34" s="208"/>
      <c r="GC34" s="208"/>
      <c r="GD34" s="208"/>
      <c r="GE34" s="208"/>
      <c r="GF34" s="208"/>
      <c r="GG34" s="208"/>
      <c r="GH34" s="208"/>
      <c r="GI34" s="208"/>
      <c r="GJ34" s="208"/>
      <c r="GK34" s="208"/>
      <c r="GL34" s="208"/>
      <c r="GM34" s="208"/>
      <c r="GN34" s="208"/>
      <c r="GO34" s="208"/>
      <c r="GP34" s="208"/>
      <c r="GQ34" s="208"/>
      <c r="GR34" s="208"/>
      <c r="GS34" s="208"/>
      <c r="GT34" s="208"/>
      <c r="GU34" s="208"/>
      <c r="GV34" s="208"/>
      <c r="GW34" s="208"/>
      <c r="GX34" s="208"/>
      <c r="GY34" s="208"/>
      <c r="GZ34" s="208"/>
      <c r="HA34" s="208"/>
      <c r="HB34" s="208"/>
      <c r="HC34" s="208"/>
      <c r="HD34" s="208"/>
      <c r="HE34" s="208"/>
      <c r="HF34" s="208"/>
      <c r="HG34" s="208"/>
      <c r="HH34" s="208"/>
      <c r="HI34" s="208"/>
      <c r="HJ34" s="208"/>
      <c r="HK34" s="208"/>
      <c r="HL34" s="208"/>
      <c r="HM34" s="208"/>
      <c r="HN34" s="208"/>
      <c r="HO34" s="208"/>
      <c r="HP34" s="208"/>
      <c r="HQ34" s="208"/>
      <c r="HR34" s="208"/>
      <c r="HS34" s="208"/>
      <c r="HT34" s="208"/>
      <c r="HU34" s="208"/>
      <c r="HV34" s="208"/>
      <c r="HW34" s="208"/>
      <c r="HX34" s="208"/>
      <c r="HY34" s="208"/>
      <c r="HZ34" s="208"/>
      <c r="IA34" s="208"/>
      <c r="IB34" s="208"/>
      <c r="IC34" s="208"/>
      <c r="ID34" s="208"/>
      <c r="IE34" s="208"/>
      <c r="IF34" s="208"/>
      <c r="IG34" s="208"/>
      <c r="IH34" s="208"/>
      <c r="II34" s="208"/>
      <c r="IJ34" s="208"/>
      <c r="IK34" s="208"/>
      <c r="IL34" s="208"/>
      <c r="IM34" s="208"/>
      <c r="IN34" s="208"/>
      <c r="IO34" s="208"/>
      <c r="IP34" s="208"/>
      <c r="IQ34" s="208"/>
      <c r="IR34" s="208"/>
      <c r="IS34" s="208"/>
      <c r="IT34" s="208"/>
    </row>
    <row r="35" ht="22.35" customHeight="1" spans="1:12">
      <c r="A35" s="201" t="s">
        <v>84</v>
      </c>
      <c r="B35" s="198"/>
      <c r="C35" s="198"/>
      <c r="D35" s="196">
        <f t="shared" si="1"/>
        <v>0</v>
      </c>
      <c r="E35" s="200">
        <f t="shared" si="2"/>
        <v>0</v>
      </c>
      <c r="F35" s="196"/>
      <c r="G35" s="202" t="s">
        <v>85</v>
      </c>
      <c r="H35" s="198"/>
      <c r="I35" s="198"/>
      <c r="J35" s="196">
        <f t="shared" si="5"/>
        <v>0</v>
      </c>
      <c r="K35" s="200">
        <f t="shared" si="6"/>
        <v>0</v>
      </c>
      <c r="L35" s="196"/>
    </row>
    <row r="36" ht="22.35" customHeight="1" spans="1:12">
      <c r="A36" s="201" t="s">
        <v>86</v>
      </c>
      <c r="B36" s="198"/>
      <c r="C36" s="198"/>
      <c r="D36" s="196">
        <f t="shared" si="1"/>
        <v>0</v>
      </c>
      <c r="E36" s="200">
        <f t="shared" si="2"/>
        <v>0</v>
      </c>
      <c r="F36" s="196"/>
      <c r="G36" s="202" t="s">
        <v>87</v>
      </c>
      <c r="H36" s="198">
        <f>SUM(H37:H38)</f>
        <v>0</v>
      </c>
      <c r="I36" s="198"/>
      <c r="J36" s="196">
        <f t="shared" si="5"/>
        <v>0</v>
      </c>
      <c r="K36" s="200">
        <f t="shared" si="6"/>
        <v>0</v>
      </c>
      <c r="L36" s="196"/>
    </row>
    <row r="37" ht="27" customHeight="1" spans="1:12">
      <c r="A37" s="201" t="s">
        <v>88</v>
      </c>
      <c r="B37" s="198"/>
      <c r="C37" s="198"/>
      <c r="D37" s="196">
        <f t="shared" si="1"/>
        <v>0</v>
      </c>
      <c r="E37" s="200">
        <f t="shared" si="2"/>
        <v>0</v>
      </c>
      <c r="F37" s="196"/>
      <c r="G37" s="203" t="s">
        <v>89</v>
      </c>
      <c r="H37" s="198"/>
      <c r="I37" s="198"/>
      <c r="J37" s="196">
        <f t="shared" si="5"/>
        <v>0</v>
      </c>
      <c r="K37" s="196"/>
      <c r="L37" s="196"/>
    </row>
    <row r="38" ht="23" customHeight="1" spans="1:12">
      <c r="A38" s="201" t="s">
        <v>90</v>
      </c>
      <c r="B38" s="198"/>
      <c r="C38" s="198"/>
      <c r="D38" s="196">
        <f t="shared" ref="D38:D84" si="7">SUM(B38:C38)</f>
        <v>0</v>
      </c>
      <c r="E38" s="198">
        <f t="shared" si="2"/>
        <v>0</v>
      </c>
      <c r="F38" s="196"/>
      <c r="G38" s="203" t="s">
        <v>91</v>
      </c>
      <c r="H38" s="198"/>
      <c r="I38" s="198"/>
      <c r="J38" s="196">
        <f t="shared" ref="J38:J83" si="8">SUM(H38:H38)</f>
        <v>0</v>
      </c>
      <c r="K38" s="196"/>
      <c r="L38" s="196"/>
    </row>
    <row r="39" s="177" customFormat="1" ht="22.35" customHeight="1" spans="1:254">
      <c r="A39" s="195" t="s">
        <v>92</v>
      </c>
      <c r="B39" s="196">
        <f>SUM(B40:B71)</f>
        <v>1842.11</v>
      </c>
      <c r="C39" s="196">
        <f>SUM(C40:C71)</f>
        <v>734.08</v>
      </c>
      <c r="D39" s="196">
        <f>SUM(D40:D71)</f>
        <v>987.42</v>
      </c>
      <c r="E39" s="200">
        <f t="shared" si="2"/>
        <v>-854.69</v>
      </c>
      <c r="F39" s="196">
        <f>E39/B39*100</f>
        <v>-46.397337835417</v>
      </c>
      <c r="G39" s="204" t="s">
        <v>93</v>
      </c>
      <c r="H39" s="196"/>
      <c r="I39" s="196"/>
      <c r="J39" s="196">
        <f t="shared" si="8"/>
        <v>0</v>
      </c>
      <c r="K39" s="200">
        <f t="shared" ref="K39:K47" si="9">J39-H39</f>
        <v>0</v>
      </c>
      <c r="L39" s="196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  <c r="BI39" s="208"/>
      <c r="BJ39" s="208"/>
      <c r="BK39" s="208"/>
      <c r="BL39" s="208"/>
      <c r="BM39" s="208"/>
      <c r="BN39" s="208"/>
      <c r="BO39" s="208"/>
      <c r="BP39" s="208"/>
      <c r="BQ39" s="208"/>
      <c r="BR39" s="208"/>
      <c r="BS39" s="208"/>
      <c r="BT39" s="208"/>
      <c r="BU39" s="208"/>
      <c r="BV39" s="208"/>
      <c r="BW39" s="208"/>
      <c r="BX39" s="208"/>
      <c r="BY39" s="208"/>
      <c r="BZ39" s="208"/>
      <c r="CA39" s="208"/>
      <c r="CB39" s="208"/>
      <c r="CC39" s="208"/>
      <c r="CD39" s="208"/>
      <c r="CE39" s="208"/>
      <c r="CF39" s="208"/>
      <c r="CG39" s="208"/>
      <c r="CH39" s="208"/>
      <c r="CI39" s="208"/>
      <c r="CJ39" s="208"/>
      <c r="CK39" s="208"/>
      <c r="CL39" s="208"/>
      <c r="CM39" s="208"/>
      <c r="CN39" s="208"/>
      <c r="CO39" s="208"/>
      <c r="CP39" s="208"/>
      <c r="CQ39" s="208"/>
      <c r="CR39" s="208"/>
      <c r="CS39" s="208"/>
      <c r="CT39" s="208"/>
      <c r="CU39" s="208"/>
      <c r="CV39" s="208"/>
      <c r="CW39" s="208"/>
      <c r="CX39" s="208"/>
      <c r="CY39" s="208"/>
      <c r="CZ39" s="208"/>
      <c r="DA39" s="208"/>
      <c r="DB39" s="208"/>
      <c r="DC39" s="208"/>
      <c r="DD39" s="208"/>
      <c r="DE39" s="208"/>
      <c r="DF39" s="208"/>
      <c r="DG39" s="208"/>
      <c r="DH39" s="208"/>
      <c r="DI39" s="208"/>
      <c r="DJ39" s="208"/>
      <c r="DK39" s="208"/>
      <c r="DL39" s="208"/>
      <c r="DM39" s="208"/>
      <c r="DN39" s="208"/>
      <c r="DO39" s="208"/>
      <c r="DP39" s="208"/>
      <c r="DQ39" s="208"/>
      <c r="DR39" s="208"/>
      <c r="DS39" s="208"/>
      <c r="DT39" s="208"/>
      <c r="DU39" s="208"/>
      <c r="DV39" s="208"/>
      <c r="DW39" s="208"/>
      <c r="DX39" s="208"/>
      <c r="DY39" s="208"/>
      <c r="DZ39" s="208"/>
      <c r="EA39" s="208"/>
      <c r="EB39" s="208"/>
      <c r="EC39" s="208"/>
      <c r="ED39" s="208"/>
      <c r="EE39" s="208"/>
      <c r="EF39" s="208"/>
      <c r="EG39" s="208"/>
      <c r="EH39" s="208"/>
      <c r="EI39" s="208"/>
      <c r="EJ39" s="208"/>
      <c r="EK39" s="208"/>
      <c r="EL39" s="208"/>
      <c r="EM39" s="208"/>
      <c r="EN39" s="208"/>
      <c r="EO39" s="208"/>
      <c r="EP39" s="208"/>
      <c r="EQ39" s="208"/>
      <c r="ER39" s="208"/>
      <c r="ES39" s="208"/>
      <c r="ET39" s="208"/>
      <c r="EU39" s="208"/>
      <c r="EV39" s="208"/>
      <c r="EW39" s="208"/>
      <c r="EX39" s="208"/>
      <c r="EY39" s="208"/>
      <c r="EZ39" s="208"/>
      <c r="FA39" s="208"/>
      <c r="FB39" s="208"/>
      <c r="FC39" s="208"/>
      <c r="FD39" s="208"/>
      <c r="FE39" s="208"/>
      <c r="FF39" s="208"/>
      <c r="FG39" s="208"/>
      <c r="FH39" s="208"/>
      <c r="FI39" s="208"/>
      <c r="FJ39" s="208"/>
      <c r="FK39" s="208"/>
      <c r="FL39" s="208"/>
      <c r="FM39" s="208"/>
      <c r="FN39" s="208"/>
      <c r="FO39" s="208"/>
      <c r="FP39" s="208"/>
      <c r="FQ39" s="208"/>
      <c r="FR39" s="208"/>
      <c r="FS39" s="208"/>
      <c r="FT39" s="208"/>
      <c r="FU39" s="208"/>
      <c r="FV39" s="208"/>
      <c r="FW39" s="208"/>
      <c r="FX39" s="208"/>
      <c r="FY39" s="208"/>
      <c r="FZ39" s="208"/>
      <c r="GA39" s="208"/>
      <c r="GB39" s="208"/>
      <c r="GC39" s="208"/>
      <c r="GD39" s="208"/>
      <c r="GE39" s="208"/>
      <c r="GF39" s="208"/>
      <c r="GG39" s="208"/>
      <c r="GH39" s="208"/>
      <c r="GI39" s="208"/>
      <c r="GJ39" s="208"/>
      <c r="GK39" s="208"/>
      <c r="GL39" s="208"/>
      <c r="GM39" s="208"/>
      <c r="GN39" s="208"/>
      <c r="GO39" s="208"/>
      <c r="GP39" s="208"/>
      <c r="GQ39" s="208"/>
      <c r="GR39" s="208"/>
      <c r="GS39" s="208"/>
      <c r="GT39" s="208"/>
      <c r="GU39" s="208"/>
      <c r="GV39" s="208"/>
      <c r="GW39" s="208"/>
      <c r="GX39" s="208"/>
      <c r="GY39" s="208"/>
      <c r="GZ39" s="208"/>
      <c r="HA39" s="208"/>
      <c r="HB39" s="208"/>
      <c r="HC39" s="208"/>
      <c r="HD39" s="208"/>
      <c r="HE39" s="208"/>
      <c r="HF39" s="208"/>
      <c r="HG39" s="208"/>
      <c r="HH39" s="208"/>
      <c r="HI39" s="208"/>
      <c r="HJ39" s="208"/>
      <c r="HK39" s="208"/>
      <c r="HL39" s="208"/>
      <c r="HM39" s="208"/>
      <c r="HN39" s="208"/>
      <c r="HO39" s="208"/>
      <c r="HP39" s="208"/>
      <c r="HQ39" s="208"/>
      <c r="HR39" s="208"/>
      <c r="HS39" s="208"/>
      <c r="HT39" s="208"/>
      <c r="HU39" s="208"/>
      <c r="HV39" s="208"/>
      <c r="HW39" s="208"/>
      <c r="HX39" s="208"/>
      <c r="HY39" s="208"/>
      <c r="HZ39" s="208"/>
      <c r="IA39" s="208"/>
      <c r="IB39" s="208"/>
      <c r="IC39" s="208"/>
      <c r="ID39" s="208"/>
      <c r="IE39" s="208"/>
      <c r="IF39" s="208"/>
      <c r="IG39" s="208"/>
      <c r="IH39" s="208"/>
      <c r="II39" s="208"/>
      <c r="IJ39" s="208"/>
      <c r="IK39" s="208"/>
      <c r="IL39" s="208"/>
      <c r="IM39" s="208"/>
      <c r="IN39" s="208"/>
      <c r="IO39" s="208"/>
      <c r="IP39" s="208"/>
      <c r="IQ39" s="208"/>
      <c r="IR39" s="208"/>
      <c r="IS39" s="208"/>
      <c r="IT39" s="208"/>
    </row>
    <row r="40" ht="22.35" customHeight="1" spans="1:12">
      <c r="A40" s="205" t="s">
        <v>94</v>
      </c>
      <c r="B40" s="198"/>
      <c r="C40" s="198"/>
      <c r="D40" s="196">
        <f t="shared" si="7"/>
        <v>0</v>
      </c>
      <c r="E40" s="200">
        <f t="shared" si="2"/>
        <v>0</v>
      </c>
      <c r="F40" s="196"/>
      <c r="G40" s="195" t="s">
        <v>95</v>
      </c>
      <c r="H40" s="198">
        <f>H41</f>
        <v>0</v>
      </c>
      <c r="I40" s="198"/>
      <c r="J40" s="196">
        <f t="shared" si="8"/>
        <v>0</v>
      </c>
      <c r="K40" s="200">
        <f t="shared" si="9"/>
        <v>0</v>
      </c>
      <c r="L40" s="196"/>
    </row>
    <row r="41" ht="33" customHeight="1" spans="1:12">
      <c r="A41" s="205" t="s">
        <v>96</v>
      </c>
      <c r="B41" s="198"/>
      <c r="C41" s="198"/>
      <c r="D41" s="196">
        <f t="shared" si="7"/>
        <v>0</v>
      </c>
      <c r="E41" s="200">
        <f t="shared" si="2"/>
        <v>0</v>
      </c>
      <c r="F41" s="196"/>
      <c r="G41" s="201" t="s">
        <v>97</v>
      </c>
      <c r="H41" s="198"/>
      <c r="I41" s="198"/>
      <c r="J41" s="196">
        <f t="shared" si="8"/>
        <v>0</v>
      </c>
      <c r="K41" s="200">
        <f t="shared" si="9"/>
        <v>0</v>
      </c>
      <c r="L41" s="196"/>
    </row>
    <row r="42" s="179" customFormat="1" ht="30" customHeight="1" spans="1:12">
      <c r="A42" s="202" t="s">
        <v>98</v>
      </c>
      <c r="B42" s="198">
        <v>1842.11</v>
      </c>
      <c r="C42" s="198">
        <v>734.08</v>
      </c>
      <c r="D42" s="198">
        <v>987.42</v>
      </c>
      <c r="E42" s="200">
        <f t="shared" si="2"/>
        <v>-854.69</v>
      </c>
      <c r="F42" s="198">
        <f>E42/B42*100</f>
        <v>-46.397337835417</v>
      </c>
      <c r="G42" s="195" t="s">
        <v>99</v>
      </c>
      <c r="H42" s="198"/>
      <c r="I42" s="198"/>
      <c r="J42" s="196">
        <f t="shared" si="8"/>
        <v>0</v>
      </c>
      <c r="K42" s="200">
        <f t="shared" si="9"/>
        <v>0</v>
      </c>
      <c r="L42" s="196"/>
    </row>
    <row r="43" ht="22.35" customHeight="1" spans="1:12">
      <c r="A43" s="199" t="s">
        <v>100</v>
      </c>
      <c r="B43" s="198"/>
      <c r="C43" s="198"/>
      <c r="D43" s="196">
        <f t="shared" si="7"/>
        <v>0</v>
      </c>
      <c r="E43" s="198">
        <f t="shared" si="2"/>
        <v>0</v>
      </c>
      <c r="F43" s="196"/>
      <c r="G43" s="195" t="s">
        <v>71</v>
      </c>
      <c r="H43" s="196">
        <f>H44</f>
        <v>0</v>
      </c>
      <c r="I43" s="196"/>
      <c r="J43" s="196">
        <f t="shared" si="8"/>
        <v>0</v>
      </c>
      <c r="K43" s="200">
        <f t="shared" si="9"/>
        <v>0</v>
      </c>
      <c r="L43" s="196"/>
    </row>
    <row r="44" ht="27" customHeight="1" spans="1:12">
      <c r="A44" s="206" t="s">
        <v>101</v>
      </c>
      <c r="B44" s="198"/>
      <c r="C44" s="198"/>
      <c r="D44" s="196">
        <f t="shared" si="7"/>
        <v>0</v>
      </c>
      <c r="E44" s="200">
        <f t="shared" si="2"/>
        <v>0</v>
      </c>
      <c r="F44" s="196"/>
      <c r="G44" s="206" t="s">
        <v>102</v>
      </c>
      <c r="H44" s="198">
        <f>SUM(H45:H47)</f>
        <v>0</v>
      </c>
      <c r="I44" s="198"/>
      <c r="J44" s="196">
        <f t="shared" si="8"/>
        <v>0</v>
      </c>
      <c r="K44" s="200">
        <f t="shared" si="9"/>
        <v>0</v>
      </c>
      <c r="L44" s="196"/>
    </row>
    <row r="45" ht="33" customHeight="1" spans="1:12">
      <c r="A45" s="201" t="s">
        <v>103</v>
      </c>
      <c r="B45" s="198"/>
      <c r="C45" s="198"/>
      <c r="D45" s="196">
        <f t="shared" si="7"/>
        <v>0</v>
      </c>
      <c r="E45" s="200">
        <f t="shared" si="2"/>
        <v>0</v>
      </c>
      <c r="F45" s="196"/>
      <c r="G45" s="206" t="s">
        <v>104</v>
      </c>
      <c r="H45" s="198"/>
      <c r="I45" s="198"/>
      <c r="J45" s="196">
        <f t="shared" si="8"/>
        <v>0</v>
      </c>
      <c r="K45" s="200">
        <f t="shared" si="9"/>
        <v>0</v>
      </c>
      <c r="L45" s="196"/>
    </row>
    <row r="46" ht="30" customHeight="1" spans="1:12">
      <c r="A46" s="201" t="s">
        <v>105</v>
      </c>
      <c r="B46" s="198"/>
      <c r="C46" s="198"/>
      <c r="D46" s="196">
        <f t="shared" si="7"/>
        <v>0</v>
      </c>
      <c r="E46" s="200">
        <f t="shared" si="2"/>
        <v>0</v>
      </c>
      <c r="F46" s="196"/>
      <c r="G46" s="206" t="s">
        <v>106</v>
      </c>
      <c r="H46" s="198"/>
      <c r="I46" s="198"/>
      <c r="J46" s="196">
        <f t="shared" si="8"/>
        <v>0</v>
      </c>
      <c r="K46" s="200">
        <f t="shared" si="9"/>
        <v>0</v>
      </c>
      <c r="L46" s="196"/>
    </row>
    <row r="47" s="180" customFormat="1" ht="39" customHeight="1" spans="1:12">
      <c r="A47" s="206" t="s">
        <v>107</v>
      </c>
      <c r="B47" s="198"/>
      <c r="C47" s="198"/>
      <c r="D47" s="196">
        <f t="shared" si="7"/>
        <v>0</v>
      </c>
      <c r="E47" s="200">
        <f t="shared" si="2"/>
        <v>0</v>
      </c>
      <c r="F47" s="196"/>
      <c r="G47" s="206" t="s">
        <v>108</v>
      </c>
      <c r="H47" s="198"/>
      <c r="I47" s="198"/>
      <c r="J47" s="196">
        <f t="shared" si="8"/>
        <v>0</v>
      </c>
      <c r="K47" s="200">
        <f t="shared" si="9"/>
        <v>0</v>
      </c>
      <c r="L47" s="196"/>
    </row>
    <row r="48" s="180" customFormat="1" ht="22.35" customHeight="1" spans="1:12">
      <c r="A48" s="201" t="s">
        <v>109</v>
      </c>
      <c r="B48" s="198"/>
      <c r="C48" s="198"/>
      <c r="D48" s="196">
        <f t="shared" si="7"/>
        <v>0</v>
      </c>
      <c r="E48" s="200">
        <f t="shared" si="2"/>
        <v>0</v>
      </c>
      <c r="F48" s="196"/>
      <c r="G48" s="206"/>
      <c r="H48" s="198"/>
      <c r="I48" s="198"/>
      <c r="J48" s="196">
        <f t="shared" si="8"/>
        <v>0</v>
      </c>
      <c r="K48" s="200"/>
      <c r="L48" s="196"/>
    </row>
    <row r="49" s="180" customFormat="1" ht="31" customHeight="1" spans="1:12">
      <c r="A49" s="201" t="s">
        <v>110</v>
      </c>
      <c r="B49" s="198"/>
      <c r="C49" s="198"/>
      <c r="D49" s="196">
        <f t="shared" si="7"/>
        <v>0</v>
      </c>
      <c r="E49" s="200">
        <f t="shared" si="2"/>
        <v>0</v>
      </c>
      <c r="F49" s="196"/>
      <c r="G49" s="206"/>
      <c r="H49" s="198"/>
      <c r="I49" s="198"/>
      <c r="J49" s="196">
        <f t="shared" si="8"/>
        <v>0</v>
      </c>
      <c r="K49" s="200"/>
      <c r="L49" s="196"/>
    </row>
    <row r="50" s="180" customFormat="1" ht="30" customHeight="1" spans="1:12">
      <c r="A50" s="201" t="s">
        <v>111</v>
      </c>
      <c r="B50" s="198"/>
      <c r="C50" s="198"/>
      <c r="D50" s="196">
        <f t="shared" si="7"/>
        <v>0</v>
      </c>
      <c r="E50" s="200">
        <f t="shared" si="2"/>
        <v>0</v>
      </c>
      <c r="F50" s="196"/>
      <c r="G50" s="207"/>
      <c r="H50" s="198"/>
      <c r="I50" s="198"/>
      <c r="J50" s="196">
        <f t="shared" si="8"/>
        <v>0</v>
      </c>
      <c r="K50" s="200"/>
      <c r="L50" s="196"/>
    </row>
    <row r="51" s="180" customFormat="1" ht="28" customHeight="1" spans="1:12">
      <c r="A51" s="201" t="s">
        <v>112</v>
      </c>
      <c r="B51" s="198"/>
      <c r="C51" s="198"/>
      <c r="D51" s="196">
        <f t="shared" si="7"/>
        <v>0</v>
      </c>
      <c r="E51" s="200">
        <f t="shared" si="2"/>
        <v>0</v>
      </c>
      <c r="F51" s="196"/>
      <c r="G51" s="201"/>
      <c r="H51" s="198"/>
      <c r="I51" s="198"/>
      <c r="J51" s="196">
        <f t="shared" si="8"/>
        <v>0</v>
      </c>
      <c r="K51" s="200"/>
      <c r="L51" s="196"/>
    </row>
    <row r="52" s="180" customFormat="1" ht="33" customHeight="1" spans="1:12">
      <c r="A52" s="201" t="s">
        <v>113</v>
      </c>
      <c r="B52" s="198"/>
      <c r="C52" s="198"/>
      <c r="D52" s="196">
        <f t="shared" si="7"/>
        <v>0</v>
      </c>
      <c r="E52" s="200">
        <f t="shared" si="2"/>
        <v>0</v>
      </c>
      <c r="F52" s="196"/>
      <c r="G52" s="207"/>
      <c r="H52" s="198"/>
      <c r="I52" s="198"/>
      <c r="J52" s="196">
        <f t="shared" si="8"/>
        <v>0</v>
      </c>
      <c r="K52" s="200"/>
      <c r="L52" s="196"/>
    </row>
    <row r="53" s="180" customFormat="1" ht="22.35" customHeight="1" spans="1:12">
      <c r="A53" s="201" t="s">
        <v>114</v>
      </c>
      <c r="B53" s="198"/>
      <c r="C53" s="198"/>
      <c r="D53" s="196">
        <f t="shared" si="7"/>
        <v>0</v>
      </c>
      <c r="E53" s="200">
        <f t="shared" si="2"/>
        <v>0</v>
      </c>
      <c r="F53" s="196"/>
      <c r="G53" s="207"/>
      <c r="H53" s="198"/>
      <c r="I53" s="198"/>
      <c r="J53" s="196">
        <f t="shared" si="8"/>
        <v>0</v>
      </c>
      <c r="K53" s="200"/>
      <c r="L53" s="196"/>
    </row>
    <row r="54" ht="22.35" customHeight="1" spans="1:12">
      <c r="A54" s="201" t="s">
        <v>115</v>
      </c>
      <c r="B54" s="198"/>
      <c r="C54" s="198"/>
      <c r="D54" s="196">
        <f t="shared" si="7"/>
        <v>0</v>
      </c>
      <c r="E54" s="200">
        <f t="shared" si="2"/>
        <v>0</v>
      </c>
      <c r="F54" s="196"/>
      <c r="G54" s="207"/>
      <c r="H54" s="198"/>
      <c r="I54" s="198"/>
      <c r="J54" s="196">
        <f t="shared" si="8"/>
        <v>0</v>
      </c>
      <c r="K54" s="200"/>
      <c r="L54" s="196"/>
    </row>
    <row r="55" ht="22.35" customHeight="1" spans="1:12">
      <c r="A55" s="201" t="s">
        <v>116</v>
      </c>
      <c r="B55" s="198"/>
      <c r="C55" s="198"/>
      <c r="D55" s="196">
        <f t="shared" si="7"/>
        <v>0</v>
      </c>
      <c r="E55" s="200">
        <f t="shared" si="2"/>
        <v>0</v>
      </c>
      <c r="F55" s="196"/>
      <c r="G55" s="207"/>
      <c r="H55" s="198"/>
      <c r="I55" s="198"/>
      <c r="J55" s="196">
        <f t="shared" si="8"/>
        <v>0</v>
      </c>
      <c r="K55" s="200"/>
      <c r="L55" s="196"/>
    </row>
    <row r="56" ht="22.35" customHeight="1" spans="1:12">
      <c r="A56" s="201" t="s">
        <v>117</v>
      </c>
      <c r="B56" s="198"/>
      <c r="C56" s="198"/>
      <c r="D56" s="196">
        <f t="shared" si="7"/>
        <v>0</v>
      </c>
      <c r="E56" s="198">
        <f t="shared" si="2"/>
        <v>0</v>
      </c>
      <c r="F56" s="196"/>
      <c r="G56" s="207"/>
      <c r="H56" s="198"/>
      <c r="I56" s="198"/>
      <c r="J56" s="196">
        <f t="shared" si="8"/>
        <v>0</v>
      </c>
      <c r="K56" s="200"/>
      <c r="L56" s="196"/>
    </row>
    <row r="57" ht="31" customHeight="1" spans="1:12">
      <c r="A57" s="201" t="s">
        <v>118</v>
      </c>
      <c r="B57" s="198"/>
      <c r="C57" s="198"/>
      <c r="D57" s="196">
        <f t="shared" si="7"/>
        <v>0</v>
      </c>
      <c r="E57" s="200">
        <f t="shared" si="2"/>
        <v>0</v>
      </c>
      <c r="F57" s="196"/>
      <c r="G57" s="207"/>
      <c r="H57" s="198"/>
      <c r="I57" s="198"/>
      <c r="J57" s="196">
        <f t="shared" si="8"/>
        <v>0</v>
      </c>
      <c r="K57" s="200"/>
      <c r="L57" s="196"/>
    </row>
    <row r="58" ht="30" customHeight="1" spans="1:12">
      <c r="A58" s="201" t="s">
        <v>119</v>
      </c>
      <c r="B58" s="198"/>
      <c r="C58" s="198"/>
      <c r="D58" s="196">
        <f t="shared" si="7"/>
        <v>0</v>
      </c>
      <c r="E58" s="198">
        <f t="shared" si="2"/>
        <v>0</v>
      </c>
      <c r="F58" s="196"/>
      <c r="G58" s="207"/>
      <c r="H58" s="198"/>
      <c r="I58" s="198"/>
      <c r="J58" s="196">
        <f t="shared" si="8"/>
        <v>0</v>
      </c>
      <c r="K58" s="200"/>
      <c r="L58" s="196"/>
    </row>
    <row r="59" ht="28" customHeight="1" spans="1:12">
      <c r="A59" s="201" t="s">
        <v>120</v>
      </c>
      <c r="B59" s="198"/>
      <c r="C59" s="198"/>
      <c r="D59" s="196">
        <f t="shared" si="7"/>
        <v>0</v>
      </c>
      <c r="E59" s="200">
        <f t="shared" si="2"/>
        <v>0</v>
      </c>
      <c r="F59" s="196"/>
      <c r="G59" s="207"/>
      <c r="H59" s="198"/>
      <c r="I59" s="198"/>
      <c r="J59" s="196">
        <f t="shared" si="8"/>
        <v>0</v>
      </c>
      <c r="K59" s="200"/>
      <c r="L59" s="196"/>
    </row>
    <row r="60" ht="30" customHeight="1" spans="1:12">
      <c r="A60" s="201" t="s">
        <v>121</v>
      </c>
      <c r="B60" s="198"/>
      <c r="C60" s="198"/>
      <c r="D60" s="196">
        <f t="shared" si="7"/>
        <v>0</v>
      </c>
      <c r="E60" s="200">
        <f t="shared" si="2"/>
        <v>0</v>
      </c>
      <c r="F60" s="196"/>
      <c r="G60" s="207"/>
      <c r="H60" s="198"/>
      <c r="I60" s="198"/>
      <c r="J60" s="196">
        <f t="shared" si="8"/>
        <v>0</v>
      </c>
      <c r="K60" s="200"/>
      <c r="L60" s="196"/>
    </row>
    <row r="61" ht="30" customHeight="1" spans="1:12">
      <c r="A61" s="201" t="s">
        <v>122</v>
      </c>
      <c r="B61" s="198"/>
      <c r="C61" s="198"/>
      <c r="D61" s="196">
        <f t="shared" si="7"/>
        <v>0</v>
      </c>
      <c r="E61" s="198">
        <f t="shared" si="2"/>
        <v>0</v>
      </c>
      <c r="F61" s="196"/>
      <c r="G61" s="207"/>
      <c r="H61" s="198"/>
      <c r="I61" s="198"/>
      <c r="J61" s="196">
        <f t="shared" si="8"/>
        <v>0</v>
      </c>
      <c r="K61" s="200"/>
      <c r="L61" s="196"/>
    </row>
    <row r="62" ht="30" customHeight="1" spans="1:12">
      <c r="A62" s="201" t="s">
        <v>123</v>
      </c>
      <c r="B62" s="198"/>
      <c r="C62" s="198"/>
      <c r="D62" s="196">
        <f t="shared" si="7"/>
        <v>0</v>
      </c>
      <c r="E62" s="198">
        <f t="shared" si="2"/>
        <v>0</v>
      </c>
      <c r="F62" s="196"/>
      <c r="G62" s="207"/>
      <c r="H62" s="198"/>
      <c r="I62" s="198"/>
      <c r="J62" s="196">
        <f t="shared" si="8"/>
        <v>0</v>
      </c>
      <c r="K62" s="200"/>
      <c r="L62" s="196"/>
    </row>
    <row r="63" ht="30" customHeight="1" spans="1:12">
      <c r="A63" s="201" t="s">
        <v>124</v>
      </c>
      <c r="B63" s="198"/>
      <c r="C63" s="198"/>
      <c r="D63" s="196">
        <f t="shared" si="7"/>
        <v>0</v>
      </c>
      <c r="E63" s="200">
        <f t="shared" si="2"/>
        <v>0</v>
      </c>
      <c r="F63" s="196"/>
      <c r="G63" s="207"/>
      <c r="H63" s="198"/>
      <c r="I63" s="198"/>
      <c r="J63" s="196">
        <f t="shared" si="8"/>
        <v>0</v>
      </c>
      <c r="K63" s="200"/>
      <c r="L63" s="196"/>
    </row>
    <row r="64" ht="28" customHeight="1" spans="1:12">
      <c r="A64" s="201" t="s">
        <v>125</v>
      </c>
      <c r="B64" s="198"/>
      <c r="C64" s="198"/>
      <c r="D64" s="196">
        <f t="shared" si="7"/>
        <v>0</v>
      </c>
      <c r="E64" s="198">
        <f t="shared" si="2"/>
        <v>0</v>
      </c>
      <c r="F64" s="196"/>
      <c r="G64" s="201"/>
      <c r="H64" s="198"/>
      <c r="I64" s="198"/>
      <c r="J64" s="196">
        <f t="shared" si="8"/>
        <v>0</v>
      </c>
      <c r="K64" s="200"/>
      <c r="L64" s="196"/>
    </row>
    <row r="65" ht="33" customHeight="1" spans="1:12">
      <c r="A65" s="201" t="s">
        <v>126</v>
      </c>
      <c r="B65" s="198"/>
      <c r="C65" s="198"/>
      <c r="D65" s="196">
        <f t="shared" si="7"/>
        <v>0</v>
      </c>
      <c r="E65" s="200">
        <f t="shared" si="2"/>
        <v>0</v>
      </c>
      <c r="F65" s="196"/>
      <c r="G65" s="201"/>
      <c r="H65" s="198"/>
      <c r="I65" s="198"/>
      <c r="J65" s="196">
        <f t="shared" si="8"/>
        <v>0</v>
      </c>
      <c r="K65" s="200"/>
      <c r="L65" s="196"/>
    </row>
    <row r="66" ht="33.95" customHeight="1" spans="1:12">
      <c r="A66" s="201" t="s">
        <v>127</v>
      </c>
      <c r="B66" s="198"/>
      <c r="C66" s="198"/>
      <c r="D66" s="196">
        <f t="shared" si="7"/>
        <v>0</v>
      </c>
      <c r="E66" s="200">
        <f t="shared" si="2"/>
        <v>0</v>
      </c>
      <c r="F66" s="196"/>
      <c r="G66" s="201"/>
      <c r="H66" s="198"/>
      <c r="I66" s="198"/>
      <c r="J66" s="196">
        <f t="shared" si="8"/>
        <v>0</v>
      </c>
      <c r="K66" s="200"/>
      <c r="L66" s="196"/>
    </row>
    <row r="67" ht="33" customHeight="1" spans="1:12">
      <c r="A67" s="201" t="s">
        <v>128</v>
      </c>
      <c r="B67" s="198"/>
      <c r="C67" s="198"/>
      <c r="D67" s="196">
        <f t="shared" si="7"/>
        <v>0</v>
      </c>
      <c r="E67" s="198">
        <f t="shared" si="2"/>
        <v>0</v>
      </c>
      <c r="F67" s="196"/>
      <c r="G67" s="207"/>
      <c r="H67" s="198"/>
      <c r="I67" s="198"/>
      <c r="J67" s="196">
        <f t="shared" si="8"/>
        <v>0</v>
      </c>
      <c r="K67" s="200"/>
      <c r="L67" s="196"/>
    </row>
    <row r="68" ht="32" customHeight="1" spans="1:12">
      <c r="A68" s="201" t="s">
        <v>129</v>
      </c>
      <c r="B68" s="198"/>
      <c r="C68" s="198"/>
      <c r="D68" s="196">
        <f t="shared" si="7"/>
        <v>0</v>
      </c>
      <c r="E68" s="198">
        <f t="shared" si="2"/>
        <v>0</v>
      </c>
      <c r="F68" s="196"/>
      <c r="G68" s="207"/>
      <c r="H68" s="198"/>
      <c r="I68" s="198"/>
      <c r="J68" s="196">
        <f t="shared" si="8"/>
        <v>0</v>
      </c>
      <c r="K68" s="200"/>
      <c r="L68" s="196"/>
    </row>
    <row r="69" ht="33" customHeight="1" spans="1:12">
      <c r="A69" s="201" t="s">
        <v>130</v>
      </c>
      <c r="B69" s="198"/>
      <c r="C69" s="198"/>
      <c r="D69" s="196">
        <f t="shared" si="7"/>
        <v>0</v>
      </c>
      <c r="E69" s="200">
        <f t="shared" si="2"/>
        <v>0</v>
      </c>
      <c r="F69" s="196"/>
      <c r="G69" s="207"/>
      <c r="H69" s="198"/>
      <c r="I69" s="198"/>
      <c r="J69" s="196">
        <f t="shared" si="8"/>
        <v>0</v>
      </c>
      <c r="K69" s="200"/>
      <c r="L69" s="196"/>
    </row>
    <row r="70" ht="28" customHeight="1" spans="1:12">
      <c r="A70" s="201" t="s">
        <v>131</v>
      </c>
      <c r="B70" s="198"/>
      <c r="C70" s="198"/>
      <c r="D70" s="196">
        <f t="shared" si="7"/>
        <v>0</v>
      </c>
      <c r="E70" s="200">
        <f t="shared" ref="E70:E72" si="10">D70-B70</f>
        <v>0</v>
      </c>
      <c r="F70" s="196"/>
      <c r="G70" s="207"/>
      <c r="H70" s="198"/>
      <c r="I70" s="198"/>
      <c r="J70" s="196">
        <f t="shared" si="8"/>
        <v>0</v>
      </c>
      <c r="K70" s="200"/>
      <c r="L70" s="196"/>
    </row>
    <row r="71" ht="22.35" customHeight="1" spans="1:12">
      <c r="A71" s="201" t="s">
        <v>132</v>
      </c>
      <c r="B71" s="198"/>
      <c r="C71" s="198"/>
      <c r="D71" s="196">
        <f t="shared" si="7"/>
        <v>0</v>
      </c>
      <c r="E71" s="198">
        <f t="shared" si="10"/>
        <v>0</v>
      </c>
      <c r="F71" s="196"/>
      <c r="G71" s="207"/>
      <c r="H71" s="198"/>
      <c r="I71" s="198"/>
      <c r="J71" s="196">
        <f t="shared" si="8"/>
        <v>0</v>
      </c>
      <c r="K71" s="200"/>
      <c r="L71" s="196"/>
    </row>
    <row r="72" s="177" customFormat="1" ht="27" customHeight="1" spans="1:254">
      <c r="A72" s="195" t="s">
        <v>133</v>
      </c>
      <c r="B72" s="196"/>
      <c r="C72" s="196">
        <v>893.54</v>
      </c>
      <c r="D72" s="196">
        <v>893.54</v>
      </c>
      <c r="E72" s="200">
        <f t="shared" si="10"/>
        <v>893.54</v>
      </c>
      <c r="F72" s="196"/>
      <c r="G72" s="211"/>
      <c r="H72" s="196"/>
      <c r="I72" s="196"/>
      <c r="J72" s="196">
        <f t="shared" si="8"/>
        <v>0</v>
      </c>
      <c r="K72" s="200"/>
      <c r="L72" s="196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  <c r="AO72" s="208"/>
      <c r="AP72" s="208"/>
      <c r="AQ72" s="208"/>
      <c r="AR72" s="208"/>
      <c r="AS72" s="208"/>
      <c r="AT72" s="208"/>
      <c r="AU72" s="208"/>
      <c r="AV72" s="208"/>
      <c r="AW72" s="208"/>
      <c r="AX72" s="208"/>
      <c r="AY72" s="208"/>
      <c r="AZ72" s="208"/>
      <c r="BA72" s="208"/>
      <c r="BB72" s="208"/>
      <c r="BC72" s="208"/>
      <c r="BD72" s="208"/>
      <c r="BE72" s="208"/>
      <c r="BF72" s="208"/>
      <c r="BG72" s="208"/>
      <c r="BH72" s="208"/>
      <c r="BI72" s="208"/>
      <c r="BJ72" s="208"/>
      <c r="BK72" s="208"/>
      <c r="BL72" s="208"/>
      <c r="BM72" s="208"/>
      <c r="BN72" s="208"/>
      <c r="BO72" s="208"/>
      <c r="BP72" s="208"/>
      <c r="BQ72" s="208"/>
      <c r="BR72" s="208"/>
      <c r="BS72" s="208"/>
      <c r="BT72" s="208"/>
      <c r="BU72" s="208"/>
      <c r="BV72" s="208"/>
      <c r="BW72" s="208"/>
      <c r="BX72" s="208"/>
      <c r="BY72" s="208"/>
      <c r="BZ72" s="208"/>
      <c r="CA72" s="208"/>
      <c r="CB72" s="208"/>
      <c r="CC72" s="208"/>
      <c r="CD72" s="208"/>
      <c r="CE72" s="208"/>
      <c r="CF72" s="208"/>
      <c r="CG72" s="208"/>
      <c r="CH72" s="208"/>
      <c r="CI72" s="208"/>
      <c r="CJ72" s="208"/>
      <c r="CK72" s="208"/>
      <c r="CL72" s="208"/>
      <c r="CM72" s="208"/>
      <c r="CN72" s="208"/>
      <c r="CO72" s="208"/>
      <c r="CP72" s="208"/>
      <c r="CQ72" s="208"/>
      <c r="CR72" s="208"/>
      <c r="CS72" s="208"/>
      <c r="CT72" s="208"/>
      <c r="CU72" s="208"/>
      <c r="CV72" s="208"/>
      <c r="CW72" s="208"/>
      <c r="CX72" s="208"/>
      <c r="CY72" s="208"/>
      <c r="CZ72" s="208"/>
      <c r="DA72" s="208"/>
      <c r="DB72" s="208"/>
      <c r="DC72" s="208"/>
      <c r="DD72" s="208"/>
      <c r="DE72" s="208"/>
      <c r="DF72" s="208"/>
      <c r="DG72" s="208"/>
      <c r="DH72" s="208"/>
      <c r="DI72" s="208"/>
      <c r="DJ72" s="208"/>
      <c r="DK72" s="208"/>
      <c r="DL72" s="208"/>
      <c r="DM72" s="208"/>
      <c r="DN72" s="208"/>
      <c r="DO72" s="208"/>
      <c r="DP72" s="208"/>
      <c r="DQ72" s="208"/>
      <c r="DR72" s="208"/>
      <c r="DS72" s="208"/>
      <c r="DT72" s="208"/>
      <c r="DU72" s="208"/>
      <c r="DV72" s="208"/>
      <c r="DW72" s="208"/>
      <c r="DX72" s="208"/>
      <c r="DY72" s="208"/>
      <c r="DZ72" s="208"/>
      <c r="EA72" s="208"/>
      <c r="EB72" s="208"/>
      <c r="EC72" s="208"/>
      <c r="ED72" s="208"/>
      <c r="EE72" s="208"/>
      <c r="EF72" s="208"/>
      <c r="EG72" s="208"/>
      <c r="EH72" s="208"/>
      <c r="EI72" s="208"/>
      <c r="EJ72" s="208"/>
      <c r="EK72" s="208"/>
      <c r="EL72" s="208"/>
      <c r="EM72" s="208"/>
      <c r="EN72" s="208"/>
      <c r="EO72" s="208"/>
      <c r="EP72" s="208"/>
      <c r="EQ72" s="208"/>
      <c r="ER72" s="208"/>
      <c r="ES72" s="208"/>
      <c r="ET72" s="208"/>
      <c r="EU72" s="208"/>
      <c r="EV72" s="208"/>
      <c r="EW72" s="208"/>
      <c r="EX72" s="208"/>
      <c r="EY72" s="208"/>
      <c r="EZ72" s="208"/>
      <c r="FA72" s="208"/>
      <c r="FB72" s="208"/>
      <c r="FC72" s="208"/>
      <c r="FD72" s="208"/>
      <c r="FE72" s="208"/>
      <c r="FF72" s="208"/>
      <c r="FG72" s="208"/>
      <c r="FH72" s="208"/>
      <c r="FI72" s="208"/>
      <c r="FJ72" s="208"/>
      <c r="FK72" s="208"/>
      <c r="FL72" s="208"/>
      <c r="FM72" s="208"/>
      <c r="FN72" s="208"/>
      <c r="FO72" s="208"/>
      <c r="FP72" s="208"/>
      <c r="FQ72" s="208"/>
      <c r="FR72" s="208"/>
      <c r="FS72" s="208"/>
      <c r="FT72" s="208"/>
      <c r="FU72" s="208"/>
      <c r="FV72" s="208"/>
      <c r="FW72" s="208"/>
      <c r="FX72" s="208"/>
      <c r="FY72" s="208"/>
      <c r="FZ72" s="208"/>
      <c r="GA72" s="208"/>
      <c r="GB72" s="208"/>
      <c r="GC72" s="208"/>
      <c r="GD72" s="208"/>
      <c r="GE72" s="208"/>
      <c r="GF72" s="208"/>
      <c r="GG72" s="208"/>
      <c r="GH72" s="208"/>
      <c r="GI72" s="208"/>
      <c r="GJ72" s="208"/>
      <c r="GK72" s="208"/>
      <c r="GL72" s="208"/>
      <c r="GM72" s="208"/>
      <c r="GN72" s="208"/>
      <c r="GO72" s="208"/>
      <c r="GP72" s="208"/>
      <c r="GQ72" s="208"/>
      <c r="GR72" s="208"/>
      <c r="GS72" s="208"/>
      <c r="GT72" s="208"/>
      <c r="GU72" s="208"/>
      <c r="GV72" s="208"/>
      <c r="GW72" s="208"/>
      <c r="GX72" s="208"/>
      <c r="GY72" s="208"/>
      <c r="GZ72" s="208"/>
      <c r="HA72" s="208"/>
      <c r="HB72" s="208"/>
      <c r="HC72" s="208"/>
      <c r="HD72" s="208"/>
      <c r="HE72" s="208"/>
      <c r="HF72" s="208"/>
      <c r="HG72" s="208"/>
      <c r="HH72" s="208"/>
      <c r="HI72" s="208"/>
      <c r="HJ72" s="208"/>
      <c r="HK72" s="208"/>
      <c r="HL72" s="208"/>
      <c r="HM72" s="208"/>
      <c r="HN72" s="208"/>
      <c r="HO72" s="208"/>
      <c r="HP72" s="208"/>
      <c r="HQ72" s="208"/>
      <c r="HR72" s="208"/>
      <c r="HS72" s="208"/>
      <c r="HT72" s="208"/>
      <c r="HU72" s="208"/>
      <c r="HV72" s="208"/>
      <c r="HW72" s="208"/>
      <c r="HX72" s="208"/>
      <c r="HY72" s="208"/>
      <c r="HZ72" s="208"/>
      <c r="IA72" s="208"/>
      <c r="IB72" s="208"/>
      <c r="IC72" s="208"/>
      <c r="ID72" s="208"/>
      <c r="IE72" s="208"/>
      <c r="IF72" s="208"/>
      <c r="IG72" s="208"/>
      <c r="IH72" s="208"/>
      <c r="II72" s="208"/>
      <c r="IJ72" s="208"/>
      <c r="IK72" s="208"/>
      <c r="IL72" s="208"/>
      <c r="IM72" s="208"/>
      <c r="IN72" s="208"/>
      <c r="IO72" s="208"/>
      <c r="IP72" s="208"/>
      <c r="IQ72" s="208"/>
      <c r="IR72" s="208"/>
      <c r="IS72" s="208"/>
      <c r="IT72" s="208"/>
    </row>
    <row r="73" ht="22.35" customHeight="1" spans="1:12">
      <c r="A73" s="195" t="s">
        <v>134</v>
      </c>
      <c r="B73" s="198">
        <v>0</v>
      </c>
      <c r="C73" s="198"/>
      <c r="D73" s="196">
        <f t="shared" si="7"/>
        <v>0</v>
      </c>
      <c r="E73" s="200">
        <f t="shared" ref="E73:E84" si="11">D73-B73</f>
        <v>0</v>
      </c>
      <c r="F73" s="196"/>
      <c r="G73" s="207"/>
      <c r="H73" s="198"/>
      <c r="I73" s="198"/>
      <c r="J73" s="196">
        <f t="shared" si="8"/>
        <v>0</v>
      </c>
      <c r="K73" s="200"/>
      <c r="L73" s="196"/>
    </row>
    <row r="74" ht="22.35" customHeight="1" spans="1:12">
      <c r="A74" s="195" t="s">
        <v>135</v>
      </c>
      <c r="B74" s="198"/>
      <c r="C74" s="198"/>
      <c r="D74" s="196">
        <f t="shared" si="7"/>
        <v>0</v>
      </c>
      <c r="E74" s="200">
        <f t="shared" si="11"/>
        <v>0</v>
      </c>
      <c r="F74" s="196"/>
      <c r="G74" s="207"/>
      <c r="H74" s="198"/>
      <c r="I74" s="198"/>
      <c r="J74" s="196">
        <f t="shared" si="8"/>
        <v>0</v>
      </c>
      <c r="K74" s="200"/>
      <c r="L74" s="196"/>
    </row>
    <row r="75" s="177" customFormat="1" ht="22.35" customHeight="1" spans="1:254">
      <c r="A75" s="195" t="s">
        <v>136</v>
      </c>
      <c r="B75" s="196">
        <f>B76</f>
        <v>0</v>
      </c>
      <c r="C75" s="196">
        <f>C76</f>
        <v>0</v>
      </c>
      <c r="D75" s="196">
        <f t="shared" si="7"/>
        <v>0</v>
      </c>
      <c r="E75" s="200">
        <f t="shared" si="11"/>
        <v>0</v>
      </c>
      <c r="F75" s="196"/>
      <c r="G75" s="211"/>
      <c r="H75" s="196"/>
      <c r="I75" s="196"/>
      <c r="J75" s="196">
        <f t="shared" si="8"/>
        <v>0</v>
      </c>
      <c r="K75" s="200"/>
      <c r="L75" s="196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  <c r="BD75" s="208"/>
      <c r="BE75" s="208"/>
      <c r="BF75" s="208"/>
      <c r="BG75" s="208"/>
      <c r="BH75" s="208"/>
      <c r="BI75" s="208"/>
      <c r="BJ75" s="208"/>
      <c r="BK75" s="208"/>
      <c r="BL75" s="208"/>
      <c r="BM75" s="208"/>
      <c r="BN75" s="208"/>
      <c r="BO75" s="208"/>
      <c r="BP75" s="208"/>
      <c r="BQ75" s="208"/>
      <c r="BR75" s="208"/>
      <c r="BS75" s="208"/>
      <c r="BT75" s="208"/>
      <c r="BU75" s="208"/>
      <c r="BV75" s="208"/>
      <c r="BW75" s="208"/>
      <c r="BX75" s="208"/>
      <c r="BY75" s="208"/>
      <c r="BZ75" s="208"/>
      <c r="CA75" s="208"/>
      <c r="CB75" s="208"/>
      <c r="CC75" s="208"/>
      <c r="CD75" s="208"/>
      <c r="CE75" s="208"/>
      <c r="CF75" s="208"/>
      <c r="CG75" s="208"/>
      <c r="CH75" s="208"/>
      <c r="CI75" s="208"/>
      <c r="CJ75" s="208"/>
      <c r="CK75" s="208"/>
      <c r="CL75" s="208"/>
      <c r="CM75" s="208"/>
      <c r="CN75" s="208"/>
      <c r="CO75" s="208"/>
      <c r="CP75" s="208"/>
      <c r="CQ75" s="208"/>
      <c r="CR75" s="208"/>
      <c r="CS75" s="208"/>
      <c r="CT75" s="208"/>
      <c r="CU75" s="208"/>
      <c r="CV75" s="208"/>
      <c r="CW75" s="208"/>
      <c r="CX75" s="208"/>
      <c r="CY75" s="208"/>
      <c r="CZ75" s="208"/>
      <c r="DA75" s="208"/>
      <c r="DB75" s="208"/>
      <c r="DC75" s="208"/>
      <c r="DD75" s="208"/>
      <c r="DE75" s="208"/>
      <c r="DF75" s="208"/>
      <c r="DG75" s="208"/>
      <c r="DH75" s="208"/>
      <c r="DI75" s="208"/>
      <c r="DJ75" s="208"/>
      <c r="DK75" s="208"/>
      <c r="DL75" s="208"/>
      <c r="DM75" s="208"/>
      <c r="DN75" s="208"/>
      <c r="DO75" s="208"/>
      <c r="DP75" s="208"/>
      <c r="DQ75" s="208"/>
      <c r="DR75" s="208"/>
      <c r="DS75" s="208"/>
      <c r="DT75" s="208"/>
      <c r="DU75" s="208"/>
      <c r="DV75" s="208"/>
      <c r="DW75" s="208"/>
      <c r="DX75" s="208"/>
      <c r="DY75" s="208"/>
      <c r="DZ75" s="208"/>
      <c r="EA75" s="208"/>
      <c r="EB75" s="208"/>
      <c r="EC75" s="208"/>
      <c r="ED75" s="208"/>
      <c r="EE75" s="208"/>
      <c r="EF75" s="208"/>
      <c r="EG75" s="208"/>
      <c r="EH75" s="208"/>
      <c r="EI75" s="208"/>
      <c r="EJ75" s="208"/>
      <c r="EK75" s="208"/>
      <c r="EL75" s="208"/>
      <c r="EM75" s="208"/>
      <c r="EN75" s="208"/>
      <c r="EO75" s="208"/>
      <c r="EP75" s="208"/>
      <c r="EQ75" s="208"/>
      <c r="ER75" s="208"/>
      <c r="ES75" s="208"/>
      <c r="ET75" s="208"/>
      <c r="EU75" s="208"/>
      <c r="EV75" s="208"/>
      <c r="EW75" s="208"/>
      <c r="EX75" s="208"/>
      <c r="EY75" s="208"/>
      <c r="EZ75" s="208"/>
      <c r="FA75" s="208"/>
      <c r="FB75" s="208"/>
      <c r="FC75" s="208"/>
      <c r="FD75" s="208"/>
      <c r="FE75" s="208"/>
      <c r="FF75" s="208"/>
      <c r="FG75" s="208"/>
      <c r="FH75" s="208"/>
      <c r="FI75" s="208"/>
      <c r="FJ75" s="208"/>
      <c r="FK75" s="208"/>
      <c r="FL75" s="208"/>
      <c r="FM75" s="208"/>
      <c r="FN75" s="208"/>
      <c r="FO75" s="208"/>
      <c r="FP75" s="208"/>
      <c r="FQ75" s="208"/>
      <c r="FR75" s="208"/>
      <c r="FS75" s="208"/>
      <c r="FT75" s="208"/>
      <c r="FU75" s="208"/>
      <c r="FV75" s="208"/>
      <c r="FW75" s="208"/>
      <c r="FX75" s="208"/>
      <c r="FY75" s="208"/>
      <c r="FZ75" s="208"/>
      <c r="GA75" s="208"/>
      <c r="GB75" s="208"/>
      <c r="GC75" s="208"/>
      <c r="GD75" s="208"/>
      <c r="GE75" s="208"/>
      <c r="GF75" s="208"/>
      <c r="GG75" s="208"/>
      <c r="GH75" s="208"/>
      <c r="GI75" s="208"/>
      <c r="GJ75" s="208"/>
      <c r="GK75" s="208"/>
      <c r="GL75" s="208"/>
      <c r="GM75" s="208"/>
      <c r="GN75" s="208"/>
      <c r="GO75" s="208"/>
      <c r="GP75" s="208"/>
      <c r="GQ75" s="208"/>
      <c r="GR75" s="208"/>
      <c r="GS75" s="208"/>
      <c r="GT75" s="208"/>
      <c r="GU75" s="208"/>
      <c r="GV75" s="208"/>
      <c r="GW75" s="208"/>
      <c r="GX75" s="208"/>
      <c r="GY75" s="208"/>
      <c r="GZ75" s="208"/>
      <c r="HA75" s="208"/>
      <c r="HB75" s="208"/>
      <c r="HC75" s="208"/>
      <c r="HD75" s="208"/>
      <c r="HE75" s="208"/>
      <c r="HF75" s="208"/>
      <c r="HG75" s="208"/>
      <c r="HH75" s="208"/>
      <c r="HI75" s="208"/>
      <c r="HJ75" s="208"/>
      <c r="HK75" s="208"/>
      <c r="HL75" s="208"/>
      <c r="HM75" s="208"/>
      <c r="HN75" s="208"/>
      <c r="HO75" s="208"/>
      <c r="HP75" s="208"/>
      <c r="HQ75" s="208"/>
      <c r="HR75" s="208"/>
      <c r="HS75" s="208"/>
      <c r="HT75" s="208"/>
      <c r="HU75" s="208"/>
      <c r="HV75" s="208"/>
      <c r="HW75" s="208"/>
      <c r="HX75" s="208"/>
      <c r="HY75" s="208"/>
      <c r="HZ75" s="208"/>
      <c r="IA75" s="208"/>
      <c r="IB75" s="208"/>
      <c r="IC75" s="208"/>
      <c r="ID75" s="208"/>
      <c r="IE75" s="208"/>
      <c r="IF75" s="208"/>
      <c r="IG75" s="208"/>
      <c r="IH75" s="208"/>
      <c r="II75" s="208"/>
      <c r="IJ75" s="208"/>
      <c r="IK75" s="208"/>
      <c r="IL75" s="208"/>
      <c r="IM75" s="208"/>
      <c r="IN75" s="208"/>
      <c r="IO75" s="208"/>
      <c r="IP75" s="208"/>
      <c r="IQ75" s="208"/>
      <c r="IR75" s="208"/>
      <c r="IS75" s="208"/>
      <c r="IT75" s="208"/>
    </row>
    <row r="76" ht="22.35" customHeight="1" spans="1:12">
      <c r="A76" s="201" t="s">
        <v>137</v>
      </c>
      <c r="B76" s="198"/>
      <c r="C76" s="198"/>
      <c r="D76" s="196">
        <f t="shared" si="7"/>
        <v>0</v>
      </c>
      <c r="E76" s="200">
        <f t="shared" si="11"/>
        <v>0</v>
      </c>
      <c r="F76" s="196"/>
      <c r="G76" s="207"/>
      <c r="H76" s="198"/>
      <c r="I76" s="198"/>
      <c r="J76" s="196">
        <f t="shared" si="8"/>
        <v>0</v>
      </c>
      <c r="K76" s="200"/>
      <c r="L76" s="196"/>
    </row>
    <row r="77" ht="28" customHeight="1" spans="1:12">
      <c r="A77" s="201" t="s">
        <v>138</v>
      </c>
      <c r="B77" s="198"/>
      <c r="C77" s="198"/>
      <c r="D77" s="196">
        <f t="shared" si="7"/>
        <v>0</v>
      </c>
      <c r="E77" s="200">
        <f t="shared" si="11"/>
        <v>0</v>
      </c>
      <c r="F77" s="196"/>
      <c r="G77" s="207"/>
      <c r="H77" s="198"/>
      <c r="I77" s="198"/>
      <c r="J77" s="196">
        <f t="shared" si="8"/>
        <v>0</v>
      </c>
      <c r="K77" s="200"/>
      <c r="L77" s="196"/>
    </row>
    <row r="78" ht="28" customHeight="1" spans="1:12">
      <c r="A78" s="201" t="s">
        <v>139</v>
      </c>
      <c r="B78" s="198"/>
      <c r="C78" s="198"/>
      <c r="D78" s="196">
        <f t="shared" si="7"/>
        <v>0</v>
      </c>
      <c r="E78" s="198">
        <f t="shared" si="11"/>
        <v>0</v>
      </c>
      <c r="F78" s="196"/>
      <c r="G78" s="207"/>
      <c r="H78" s="198"/>
      <c r="I78" s="198"/>
      <c r="J78" s="196">
        <f t="shared" si="8"/>
        <v>0</v>
      </c>
      <c r="K78" s="200"/>
      <c r="L78" s="196"/>
    </row>
    <row r="79" ht="25" customHeight="1" spans="1:12">
      <c r="A79" s="201" t="s">
        <v>140</v>
      </c>
      <c r="B79" s="198"/>
      <c r="C79" s="198"/>
      <c r="D79" s="196">
        <f t="shared" si="7"/>
        <v>0</v>
      </c>
      <c r="E79" s="198">
        <f t="shared" si="11"/>
        <v>0</v>
      </c>
      <c r="F79" s="196"/>
      <c r="G79" s="207"/>
      <c r="H79" s="198"/>
      <c r="I79" s="198"/>
      <c r="J79" s="196">
        <f t="shared" si="8"/>
        <v>0</v>
      </c>
      <c r="K79" s="200"/>
      <c r="L79" s="196"/>
    </row>
    <row r="80" s="177" customFormat="1" ht="22.35" customHeight="1" spans="1:254">
      <c r="A80" s="195" t="s">
        <v>141</v>
      </c>
      <c r="B80" s="196"/>
      <c r="C80" s="196"/>
      <c r="D80" s="196">
        <f t="shared" si="7"/>
        <v>0</v>
      </c>
      <c r="E80" s="200">
        <f t="shared" si="11"/>
        <v>0</v>
      </c>
      <c r="F80" s="196"/>
      <c r="G80" s="212"/>
      <c r="H80" s="196"/>
      <c r="I80" s="196"/>
      <c r="J80" s="196">
        <f t="shared" si="8"/>
        <v>0</v>
      </c>
      <c r="K80" s="200"/>
      <c r="L80" s="196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08"/>
      <c r="BB80" s="208"/>
      <c r="BC80" s="208"/>
      <c r="BD80" s="208"/>
      <c r="BE80" s="208"/>
      <c r="BF80" s="208"/>
      <c r="BG80" s="208"/>
      <c r="BH80" s="208"/>
      <c r="BI80" s="208"/>
      <c r="BJ80" s="208"/>
      <c r="BK80" s="208"/>
      <c r="BL80" s="208"/>
      <c r="BM80" s="208"/>
      <c r="BN80" s="208"/>
      <c r="BO80" s="208"/>
      <c r="BP80" s="208"/>
      <c r="BQ80" s="208"/>
      <c r="BR80" s="208"/>
      <c r="BS80" s="208"/>
      <c r="BT80" s="208"/>
      <c r="BU80" s="208"/>
      <c r="BV80" s="208"/>
      <c r="BW80" s="208"/>
      <c r="BX80" s="208"/>
      <c r="BY80" s="208"/>
      <c r="BZ80" s="208"/>
      <c r="CA80" s="208"/>
      <c r="CB80" s="208"/>
      <c r="CC80" s="208"/>
      <c r="CD80" s="208"/>
      <c r="CE80" s="208"/>
      <c r="CF80" s="208"/>
      <c r="CG80" s="208"/>
      <c r="CH80" s="208"/>
      <c r="CI80" s="208"/>
      <c r="CJ80" s="208"/>
      <c r="CK80" s="208"/>
      <c r="CL80" s="208"/>
      <c r="CM80" s="208"/>
      <c r="CN80" s="208"/>
      <c r="CO80" s="208"/>
      <c r="CP80" s="208"/>
      <c r="CQ80" s="208"/>
      <c r="CR80" s="208"/>
      <c r="CS80" s="208"/>
      <c r="CT80" s="208"/>
      <c r="CU80" s="208"/>
      <c r="CV80" s="208"/>
      <c r="CW80" s="208"/>
      <c r="CX80" s="208"/>
      <c r="CY80" s="208"/>
      <c r="CZ80" s="208"/>
      <c r="DA80" s="208"/>
      <c r="DB80" s="208"/>
      <c r="DC80" s="208"/>
      <c r="DD80" s="208"/>
      <c r="DE80" s="208"/>
      <c r="DF80" s="208"/>
      <c r="DG80" s="208"/>
      <c r="DH80" s="208"/>
      <c r="DI80" s="208"/>
      <c r="DJ80" s="208"/>
      <c r="DK80" s="208"/>
      <c r="DL80" s="208"/>
      <c r="DM80" s="208"/>
      <c r="DN80" s="208"/>
      <c r="DO80" s="208"/>
      <c r="DP80" s="208"/>
      <c r="DQ80" s="208"/>
      <c r="DR80" s="208"/>
      <c r="DS80" s="208"/>
      <c r="DT80" s="208"/>
      <c r="DU80" s="208"/>
      <c r="DV80" s="208"/>
      <c r="DW80" s="208"/>
      <c r="DX80" s="208"/>
      <c r="DY80" s="208"/>
      <c r="DZ80" s="208"/>
      <c r="EA80" s="208"/>
      <c r="EB80" s="208"/>
      <c r="EC80" s="208"/>
      <c r="ED80" s="208"/>
      <c r="EE80" s="208"/>
      <c r="EF80" s="208"/>
      <c r="EG80" s="208"/>
      <c r="EH80" s="208"/>
      <c r="EI80" s="208"/>
      <c r="EJ80" s="208"/>
      <c r="EK80" s="208"/>
      <c r="EL80" s="208"/>
      <c r="EM80" s="208"/>
      <c r="EN80" s="208"/>
      <c r="EO80" s="208"/>
      <c r="EP80" s="208"/>
      <c r="EQ80" s="208"/>
      <c r="ER80" s="208"/>
      <c r="ES80" s="208"/>
      <c r="ET80" s="208"/>
      <c r="EU80" s="208"/>
      <c r="EV80" s="208"/>
      <c r="EW80" s="208"/>
      <c r="EX80" s="208"/>
      <c r="EY80" s="208"/>
      <c r="EZ80" s="208"/>
      <c r="FA80" s="208"/>
      <c r="FB80" s="208"/>
      <c r="FC80" s="208"/>
      <c r="FD80" s="208"/>
      <c r="FE80" s="208"/>
      <c r="FF80" s="208"/>
      <c r="FG80" s="208"/>
      <c r="FH80" s="208"/>
      <c r="FI80" s="208"/>
      <c r="FJ80" s="208"/>
      <c r="FK80" s="208"/>
      <c r="FL80" s="208"/>
      <c r="FM80" s="208"/>
      <c r="FN80" s="208"/>
      <c r="FO80" s="208"/>
      <c r="FP80" s="208"/>
      <c r="FQ80" s="208"/>
      <c r="FR80" s="208"/>
      <c r="FS80" s="208"/>
      <c r="FT80" s="208"/>
      <c r="FU80" s="208"/>
      <c r="FV80" s="208"/>
      <c r="FW80" s="208"/>
      <c r="FX80" s="208"/>
      <c r="FY80" s="208"/>
      <c r="FZ80" s="208"/>
      <c r="GA80" s="208"/>
      <c r="GB80" s="208"/>
      <c r="GC80" s="208"/>
      <c r="GD80" s="208"/>
      <c r="GE80" s="208"/>
      <c r="GF80" s="208"/>
      <c r="GG80" s="208"/>
      <c r="GH80" s="208"/>
      <c r="GI80" s="208"/>
      <c r="GJ80" s="208"/>
      <c r="GK80" s="208"/>
      <c r="GL80" s="208"/>
      <c r="GM80" s="208"/>
      <c r="GN80" s="208"/>
      <c r="GO80" s="208"/>
      <c r="GP80" s="208"/>
      <c r="GQ80" s="208"/>
      <c r="GR80" s="208"/>
      <c r="GS80" s="208"/>
      <c r="GT80" s="208"/>
      <c r="GU80" s="208"/>
      <c r="GV80" s="208"/>
      <c r="GW80" s="208"/>
      <c r="GX80" s="208"/>
      <c r="GY80" s="208"/>
      <c r="GZ80" s="208"/>
      <c r="HA80" s="208"/>
      <c r="HB80" s="208"/>
      <c r="HC80" s="208"/>
      <c r="HD80" s="208"/>
      <c r="HE80" s="208"/>
      <c r="HF80" s="208"/>
      <c r="HG80" s="208"/>
      <c r="HH80" s="208"/>
      <c r="HI80" s="208"/>
      <c r="HJ80" s="208"/>
      <c r="HK80" s="208"/>
      <c r="HL80" s="208"/>
      <c r="HM80" s="208"/>
      <c r="HN80" s="208"/>
      <c r="HO80" s="208"/>
      <c r="HP80" s="208"/>
      <c r="HQ80" s="208"/>
      <c r="HR80" s="208"/>
      <c r="HS80" s="208"/>
      <c r="HT80" s="208"/>
      <c r="HU80" s="208"/>
      <c r="HV80" s="208"/>
      <c r="HW80" s="208"/>
      <c r="HX80" s="208"/>
      <c r="HY80" s="208"/>
      <c r="HZ80" s="208"/>
      <c r="IA80" s="208"/>
      <c r="IB80" s="208"/>
      <c r="IC80" s="208"/>
      <c r="ID80" s="208"/>
      <c r="IE80" s="208"/>
      <c r="IF80" s="208"/>
      <c r="IG80" s="208"/>
      <c r="IH80" s="208"/>
      <c r="II80" s="208"/>
      <c r="IJ80" s="208"/>
      <c r="IK80" s="208"/>
      <c r="IL80" s="208"/>
      <c r="IM80" s="208"/>
      <c r="IN80" s="208"/>
      <c r="IO80" s="208"/>
      <c r="IP80" s="208"/>
      <c r="IQ80" s="208"/>
      <c r="IR80" s="208"/>
      <c r="IS80" s="208"/>
      <c r="IT80" s="208"/>
    </row>
    <row r="81" ht="22.35" customHeight="1" spans="1:12">
      <c r="A81" s="201" t="s">
        <v>142</v>
      </c>
      <c r="B81" s="198"/>
      <c r="C81" s="198"/>
      <c r="D81" s="196">
        <f t="shared" si="7"/>
        <v>0</v>
      </c>
      <c r="E81" s="200">
        <f t="shared" si="11"/>
        <v>0</v>
      </c>
      <c r="F81" s="196"/>
      <c r="G81" s="212"/>
      <c r="H81" s="198"/>
      <c r="I81" s="198"/>
      <c r="J81" s="196">
        <f t="shared" si="8"/>
        <v>0</v>
      </c>
      <c r="K81" s="200"/>
      <c r="L81" s="196"/>
    </row>
    <row r="82" ht="28" customHeight="1" spans="1:12">
      <c r="A82" s="201" t="s">
        <v>143</v>
      </c>
      <c r="B82" s="198"/>
      <c r="C82" s="198"/>
      <c r="D82" s="196">
        <f t="shared" si="7"/>
        <v>0</v>
      </c>
      <c r="E82" s="200">
        <f t="shared" si="11"/>
        <v>0</v>
      </c>
      <c r="F82" s="196"/>
      <c r="G82" s="212"/>
      <c r="H82" s="198"/>
      <c r="I82" s="198"/>
      <c r="J82" s="196">
        <f t="shared" si="8"/>
        <v>0</v>
      </c>
      <c r="K82" s="200"/>
      <c r="L82" s="196"/>
    </row>
    <row r="83" s="177" customFormat="1" ht="22.35" customHeight="1" spans="1:254">
      <c r="A83" s="195" t="s">
        <v>144</v>
      </c>
      <c r="B83" s="196"/>
      <c r="C83" s="196"/>
      <c r="D83" s="196">
        <f t="shared" si="7"/>
        <v>0</v>
      </c>
      <c r="E83" s="196">
        <f t="shared" si="11"/>
        <v>0</v>
      </c>
      <c r="F83" s="196"/>
      <c r="G83" s="212"/>
      <c r="H83" s="196"/>
      <c r="I83" s="196"/>
      <c r="J83" s="196">
        <f t="shared" si="8"/>
        <v>0</v>
      </c>
      <c r="K83" s="200"/>
      <c r="L83" s="196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208"/>
      <c r="BD83" s="208"/>
      <c r="BE83" s="208"/>
      <c r="BF83" s="208"/>
      <c r="BG83" s="208"/>
      <c r="BH83" s="208"/>
      <c r="BI83" s="208"/>
      <c r="BJ83" s="208"/>
      <c r="BK83" s="208"/>
      <c r="BL83" s="208"/>
      <c r="BM83" s="208"/>
      <c r="BN83" s="208"/>
      <c r="BO83" s="208"/>
      <c r="BP83" s="208"/>
      <c r="BQ83" s="208"/>
      <c r="BR83" s="208"/>
      <c r="BS83" s="208"/>
      <c r="BT83" s="208"/>
      <c r="BU83" s="208"/>
      <c r="BV83" s="208"/>
      <c r="BW83" s="208"/>
      <c r="BX83" s="208"/>
      <c r="BY83" s="208"/>
      <c r="BZ83" s="208"/>
      <c r="CA83" s="208"/>
      <c r="CB83" s="208"/>
      <c r="CC83" s="208"/>
      <c r="CD83" s="208"/>
      <c r="CE83" s="208"/>
      <c r="CF83" s="208"/>
      <c r="CG83" s="208"/>
      <c r="CH83" s="208"/>
      <c r="CI83" s="208"/>
      <c r="CJ83" s="208"/>
      <c r="CK83" s="208"/>
      <c r="CL83" s="208"/>
      <c r="CM83" s="208"/>
      <c r="CN83" s="208"/>
      <c r="CO83" s="208"/>
      <c r="CP83" s="208"/>
      <c r="CQ83" s="208"/>
      <c r="CR83" s="208"/>
      <c r="CS83" s="208"/>
      <c r="CT83" s="208"/>
      <c r="CU83" s="208"/>
      <c r="CV83" s="208"/>
      <c r="CW83" s="208"/>
      <c r="CX83" s="208"/>
      <c r="CY83" s="208"/>
      <c r="CZ83" s="208"/>
      <c r="DA83" s="208"/>
      <c r="DB83" s="208"/>
      <c r="DC83" s="208"/>
      <c r="DD83" s="208"/>
      <c r="DE83" s="208"/>
      <c r="DF83" s="208"/>
      <c r="DG83" s="208"/>
      <c r="DH83" s="208"/>
      <c r="DI83" s="208"/>
      <c r="DJ83" s="208"/>
      <c r="DK83" s="208"/>
      <c r="DL83" s="208"/>
      <c r="DM83" s="208"/>
      <c r="DN83" s="208"/>
      <c r="DO83" s="208"/>
      <c r="DP83" s="208"/>
      <c r="DQ83" s="208"/>
      <c r="DR83" s="208"/>
      <c r="DS83" s="208"/>
      <c r="DT83" s="208"/>
      <c r="DU83" s="208"/>
      <c r="DV83" s="208"/>
      <c r="DW83" s="208"/>
      <c r="DX83" s="208"/>
      <c r="DY83" s="208"/>
      <c r="DZ83" s="208"/>
      <c r="EA83" s="208"/>
      <c r="EB83" s="208"/>
      <c r="EC83" s="208"/>
      <c r="ED83" s="208"/>
      <c r="EE83" s="208"/>
      <c r="EF83" s="208"/>
      <c r="EG83" s="208"/>
      <c r="EH83" s="208"/>
      <c r="EI83" s="208"/>
      <c r="EJ83" s="208"/>
      <c r="EK83" s="208"/>
      <c r="EL83" s="208"/>
      <c r="EM83" s="208"/>
      <c r="EN83" s="208"/>
      <c r="EO83" s="208"/>
      <c r="EP83" s="208"/>
      <c r="EQ83" s="208"/>
      <c r="ER83" s="208"/>
      <c r="ES83" s="208"/>
      <c r="ET83" s="208"/>
      <c r="EU83" s="208"/>
      <c r="EV83" s="208"/>
      <c r="EW83" s="208"/>
      <c r="EX83" s="208"/>
      <c r="EY83" s="208"/>
      <c r="EZ83" s="208"/>
      <c r="FA83" s="208"/>
      <c r="FB83" s="208"/>
      <c r="FC83" s="208"/>
      <c r="FD83" s="208"/>
      <c r="FE83" s="208"/>
      <c r="FF83" s="208"/>
      <c r="FG83" s="208"/>
      <c r="FH83" s="208"/>
      <c r="FI83" s="208"/>
      <c r="FJ83" s="208"/>
      <c r="FK83" s="208"/>
      <c r="FL83" s="208"/>
      <c r="FM83" s="208"/>
      <c r="FN83" s="208"/>
      <c r="FO83" s="208"/>
      <c r="FP83" s="208"/>
      <c r="FQ83" s="208"/>
      <c r="FR83" s="208"/>
      <c r="FS83" s="208"/>
      <c r="FT83" s="208"/>
      <c r="FU83" s="208"/>
      <c r="FV83" s="208"/>
      <c r="FW83" s="208"/>
      <c r="FX83" s="208"/>
      <c r="FY83" s="208"/>
      <c r="FZ83" s="208"/>
      <c r="GA83" s="208"/>
      <c r="GB83" s="208"/>
      <c r="GC83" s="208"/>
      <c r="GD83" s="208"/>
      <c r="GE83" s="208"/>
      <c r="GF83" s="208"/>
      <c r="GG83" s="208"/>
      <c r="GH83" s="208"/>
      <c r="GI83" s="208"/>
      <c r="GJ83" s="208"/>
      <c r="GK83" s="208"/>
      <c r="GL83" s="208"/>
      <c r="GM83" s="208"/>
      <c r="GN83" s="208"/>
      <c r="GO83" s="208"/>
      <c r="GP83" s="208"/>
      <c r="GQ83" s="208"/>
      <c r="GR83" s="208"/>
      <c r="GS83" s="208"/>
      <c r="GT83" s="208"/>
      <c r="GU83" s="208"/>
      <c r="GV83" s="208"/>
      <c r="GW83" s="208"/>
      <c r="GX83" s="208"/>
      <c r="GY83" s="208"/>
      <c r="GZ83" s="208"/>
      <c r="HA83" s="208"/>
      <c r="HB83" s="208"/>
      <c r="HC83" s="208"/>
      <c r="HD83" s="208"/>
      <c r="HE83" s="208"/>
      <c r="HF83" s="208"/>
      <c r="HG83" s="208"/>
      <c r="HH83" s="208"/>
      <c r="HI83" s="208"/>
      <c r="HJ83" s="208"/>
      <c r="HK83" s="208"/>
      <c r="HL83" s="208"/>
      <c r="HM83" s="208"/>
      <c r="HN83" s="208"/>
      <c r="HO83" s="208"/>
      <c r="HP83" s="208"/>
      <c r="HQ83" s="208"/>
      <c r="HR83" s="208"/>
      <c r="HS83" s="208"/>
      <c r="HT83" s="208"/>
      <c r="HU83" s="208"/>
      <c r="HV83" s="208"/>
      <c r="HW83" s="208"/>
      <c r="HX83" s="208"/>
      <c r="HY83" s="208"/>
      <c r="HZ83" s="208"/>
      <c r="IA83" s="208"/>
      <c r="IB83" s="208"/>
      <c r="IC83" s="208"/>
      <c r="ID83" s="208"/>
      <c r="IE83" s="208"/>
      <c r="IF83" s="208"/>
      <c r="IG83" s="208"/>
      <c r="IH83" s="208"/>
      <c r="II83" s="208"/>
      <c r="IJ83" s="208"/>
      <c r="IK83" s="208"/>
      <c r="IL83" s="208"/>
      <c r="IM83" s="208"/>
      <c r="IN83" s="208"/>
      <c r="IO83" s="208"/>
      <c r="IP83" s="208"/>
      <c r="IQ83" s="208"/>
      <c r="IR83" s="208"/>
      <c r="IS83" s="208"/>
      <c r="IT83" s="208"/>
    </row>
    <row r="84" s="181" customFormat="1" ht="27" customHeight="1" spans="1:12">
      <c r="A84" s="193" t="s">
        <v>145</v>
      </c>
      <c r="B84" s="196">
        <f>B31+B33</f>
        <v>1842.11</v>
      </c>
      <c r="C84" s="196">
        <f>C31+C33</f>
        <v>1627.62</v>
      </c>
      <c r="D84" s="196">
        <f>D31+D33</f>
        <v>1880.96</v>
      </c>
      <c r="E84" s="200">
        <f t="shared" si="11"/>
        <v>38.8500000000001</v>
      </c>
      <c r="F84" s="196">
        <f>E84/B84*100</f>
        <v>2.1089945768711</v>
      </c>
      <c r="G84" s="213" t="s">
        <v>146</v>
      </c>
      <c r="H84" s="196">
        <f t="shared" ref="H84:K84" si="12">SUM(H31,H33,H43)</f>
        <v>1842.11</v>
      </c>
      <c r="I84" s="196">
        <f t="shared" si="12"/>
        <v>1627.62</v>
      </c>
      <c r="J84" s="196">
        <f t="shared" si="12"/>
        <v>1880.96</v>
      </c>
      <c r="K84" s="196">
        <f t="shared" si="12"/>
        <v>38.8499999999999</v>
      </c>
      <c r="L84" s="196">
        <f>K84/H84*100</f>
        <v>2.10899457687108</v>
      </c>
    </row>
    <row r="89" ht="21.95" customHeight="1"/>
  </sheetData>
  <mergeCells count="1">
    <mergeCell ref="A2:L2"/>
  </mergeCells>
  <conditionalFormatting sqref="E39">
    <cfRule type="cellIs" dxfId="0" priority="2" stopIfTrue="1" operator="lessThan">
      <formula>0</formula>
    </cfRule>
  </conditionalFormatting>
  <conditionalFormatting sqref="E42">
    <cfRule type="cellIs" dxfId="0" priority="1" stopIfTrue="1" operator="lessThan">
      <formula>0</formula>
    </cfRule>
  </conditionalFormatting>
  <conditionalFormatting sqref="G42">
    <cfRule type="expression" dxfId="1" priority="50" stopIfTrue="1">
      <formula>"len($A:$A)=3"</formula>
    </cfRule>
  </conditionalFormatting>
  <conditionalFormatting sqref="A83">
    <cfRule type="expression" dxfId="1" priority="49" stopIfTrue="1">
      <formula>"len($A:$A)=3"</formula>
    </cfRule>
  </conditionalFormatting>
  <conditionalFormatting sqref="G40:G41">
    <cfRule type="expression" dxfId="1" priority="51" stopIfTrue="1">
      <formula>"len($A:$A)=3"</formula>
    </cfRule>
  </conditionalFormatting>
  <conditionalFormatting sqref="G45:G47">
    <cfRule type="expression" dxfId="1" priority="52" stopIfTrue="1">
      <formula>"len($A:$A)=3"</formula>
    </cfRule>
  </conditionalFormatting>
  <conditionalFormatting sqref="K34:K36">
    <cfRule type="cellIs" dxfId="0" priority="4" stopIfTrue="1" operator="lessThan">
      <formula>0</formula>
    </cfRule>
  </conditionalFormatting>
  <conditionalFormatting sqref="K39:K47">
    <cfRule type="cellIs" dxfId="0" priority="3" stopIfTrue="1" operator="lessThan">
      <formula>0</formula>
    </cfRule>
  </conditionalFormatting>
  <conditionalFormatting sqref="A32:A82 A5:A30 G48:G66 G71 G36:G38 G43:G44">
    <cfRule type="expression" dxfId="1" priority="56" stopIfTrue="1">
      <formula>"len($A:$A)=3"</formula>
    </cfRule>
  </conditionalFormatting>
  <conditionalFormatting sqref="E11 E8:E9 E18 E21:E28 E6 E30:E33 E13:E15 E84 E65:E66 E35:E37 E69:E70 E40:E41 E63 E80:E82 E59:E60 E44:E55 E72:E77 E57 K5:K30 G5:G84 K32 K48:K83">
    <cfRule type="cellIs" dxfId="0" priority="57" stopIfTrue="1" operator="lessThan">
      <formula>0</formula>
    </cfRule>
  </conditionalFormatting>
  <dataValidations count="1">
    <dataValidation type="decimal" operator="greaterThanOrEqual" allowBlank="1" showInputMessage="1" showErrorMessage="1" errorTitle="提示" error="对不起，此处只能输入数字。" sqref="H13:I13 H14:I18 H20:I27">
      <formula1>-99999999999999900000</formula1>
    </dataValidation>
  </dataValidations>
  <printOptions horizontalCentered="1"/>
  <pageMargins left="0.16" right="0.16" top="0.28" bottom="0.43" header="0.24" footer="0.16"/>
  <pageSetup paperSize="9" scale="81" fitToHeight="0" orientation="landscape" blackAndWhite="1" useFirstPageNumber="1" horizontalDpi="600" verticalDpi="600"/>
  <headerFooter alignWithMargins="0">
    <oddFooter>&amp;C第 &amp;P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3"/>
  <sheetViews>
    <sheetView showGridLines="0" showZeros="0" zoomScaleSheetLayoutView="60" workbookViewId="0">
      <pane ySplit="4" topLeftCell="A5" activePane="bottomLeft" state="frozen"/>
      <selection/>
      <selection pane="bottomLeft" activeCell="E16" sqref="E16"/>
    </sheetView>
  </sheetViews>
  <sheetFormatPr defaultColWidth="9" defaultRowHeight="14.25"/>
  <cols>
    <col min="1" max="1" width="28.75" style="131" customWidth="1"/>
    <col min="2" max="5" width="8.5" style="132" customWidth="1"/>
    <col min="6" max="6" width="8.5" style="133" customWidth="1"/>
    <col min="7" max="8" width="8.5" style="132" customWidth="1"/>
    <col min="9" max="9" width="8.5" style="133" customWidth="1"/>
    <col min="10" max="10" width="8.5" style="132" customWidth="1"/>
    <col min="11" max="11" width="8.25" style="132" customWidth="1"/>
    <col min="12" max="12" width="8.25" style="133" customWidth="1"/>
    <col min="13" max="17" width="8.25" style="132" customWidth="1"/>
    <col min="18" max="19" width="8.25" style="133" customWidth="1"/>
    <col min="20" max="26" width="8.25" style="132" customWidth="1"/>
    <col min="27" max="27" width="8.25" style="133" customWidth="1"/>
    <col min="28" max="28" width="8.25" style="132" customWidth="1"/>
    <col min="29" max="31" width="9" style="132"/>
    <col min="32" max="16384" width="9" style="131"/>
  </cols>
  <sheetData>
    <row r="1" s="129" customFormat="1" ht="29.25" spans="1:31">
      <c r="A1" s="134" t="s">
        <v>9</v>
      </c>
      <c r="B1" s="135"/>
      <c r="C1" s="135"/>
      <c r="D1" s="135"/>
      <c r="E1" s="135"/>
      <c r="F1" s="136"/>
      <c r="G1" s="135"/>
      <c r="H1" s="135"/>
      <c r="I1" s="136"/>
      <c r="J1" s="135"/>
      <c r="K1" s="135"/>
      <c r="L1" s="136"/>
      <c r="M1" s="135"/>
      <c r="N1" s="135"/>
      <c r="O1" s="135"/>
      <c r="P1" s="135"/>
      <c r="Q1" s="135"/>
      <c r="R1" s="136"/>
      <c r="S1" s="136"/>
      <c r="T1" s="135"/>
      <c r="U1" s="135"/>
      <c r="V1" s="135"/>
      <c r="W1" s="135"/>
      <c r="X1" s="135"/>
      <c r="Y1" s="135"/>
      <c r="Z1" s="135"/>
      <c r="AA1" s="136"/>
      <c r="AB1" s="135"/>
      <c r="AC1" s="135"/>
      <c r="AD1" s="135"/>
      <c r="AE1" s="135"/>
    </row>
    <row r="2" ht="20.25" customHeight="1" spans="1:31">
      <c r="A2" s="137"/>
      <c r="C2" s="138"/>
      <c r="D2" s="138"/>
      <c r="F2" s="139"/>
      <c r="G2" s="138"/>
      <c r="M2" s="162"/>
      <c r="N2" s="163"/>
      <c r="O2" s="163"/>
      <c r="P2" s="163"/>
      <c r="S2" s="169"/>
      <c r="V2" s="162"/>
      <c r="W2" s="163"/>
      <c r="X2" s="163"/>
      <c r="Y2" s="163"/>
      <c r="AB2" s="162"/>
      <c r="AD2" s="132" t="s">
        <v>19</v>
      </c>
      <c r="AE2" s="162"/>
    </row>
    <row r="3" s="130" customFormat="1" ht="30.75" customHeight="1" spans="1:31">
      <c r="A3" s="140" t="s">
        <v>147</v>
      </c>
      <c r="B3" s="141" t="s">
        <v>148</v>
      </c>
      <c r="C3" s="141"/>
      <c r="D3" s="141"/>
      <c r="E3" s="142" t="s">
        <v>149</v>
      </c>
      <c r="F3" s="143"/>
      <c r="G3" s="142"/>
      <c r="H3" s="142" t="s">
        <v>150</v>
      </c>
      <c r="I3" s="143"/>
      <c r="J3" s="142"/>
      <c r="K3" s="142" t="s">
        <v>151</v>
      </c>
      <c r="L3" s="143"/>
      <c r="M3" s="142"/>
      <c r="N3" s="164" t="s">
        <v>152</v>
      </c>
      <c r="O3" s="165"/>
      <c r="P3" s="166"/>
      <c r="Q3" s="142" t="s">
        <v>153</v>
      </c>
      <c r="R3" s="143"/>
      <c r="S3" s="143"/>
      <c r="T3" s="170" t="s">
        <v>154</v>
      </c>
      <c r="U3" s="171"/>
      <c r="V3" s="172"/>
      <c r="W3" s="171" t="s">
        <v>155</v>
      </c>
      <c r="X3" s="171"/>
      <c r="Y3" s="172"/>
      <c r="Z3" s="142" t="s">
        <v>156</v>
      </c>
      <c r="AA3" s="143"/>
      <c r="AB3" s="142"/>
      <c r="AC3" s="142" t="s">
        <v>157</v>
      </c>
      <c r="AD3" s="142"/>
      <c r="AE3" s="142"/>
    </row>
    <row r="4" s="130" customFormat="1" ht="52.5" customHeight="1" spans="1:31">
      <c r="A4" s="140"/>
      <c r="B4" s="144" t="s">
        <v>158</v>
      </c>
      <c r="C4" s="144" t="s">
        <v>23</v>
      </c>
      <c r="D4" s="144" t="s">
        <v>159</v>
      </c>
      <c r="E4" s="145" t="s">
        <v>158</v>
      </c>
      <c r="F4" s="146" t="s">
        <v>23</v>
      </c>
      <c r="G4" s="145" t="s">
        <v>159</v>
      </c>
      <c r="H4" s="145" t="s">
        <v>158</v>
      </c>
      <c r="I4" s="146" t="s">
        <v>23</v>
      </c>
      <c r="J4" s="145" t="s">
        <v>159</v>
      </c>
      <c r="K4" s="145" t="s">
        <v>158</v>
      </c>
      <c r="L4" s="146" t="s">
        <v>23</v>
      </c>
      <c r="M4" s="145" t="s">
        <v>159</v>
      </c>
      <c r="N4" s="145" t="s">
        <v>158</v>
      </c>
      <c r="O4" s="145" t="s">
        <v>23</v>
      </c>
      <c r="P4" s="145" t="s">
        <v>159</v>
      </c>
      <c r="Q4" s="145" t="s">
        <v>158</v>
      </c>
      <c r="R4" s="146" t="s">
        <v>23</v>
      </c>
      <c r="S4" s="146" t="s">
        <v>159</v>
      </c>
      <c r="T4" s="145" t="s">
        <v>158</v>
      </c>
      <c r="U4" s="145" t="s">
        <v>23</v>
      </c>
      <c r="V4" s="145" t="s">
        <v>159</v>
      </c>
      <c r="W4" s="145" t="s">
        <v>158</v>
      </c>
      <c r="X4" s="145" t="s">
        <v>23</v>
      </c>
      <c r="Y4" s="145" t="s">
        <v>159</v>
      </c>
      <c r="Z4" s="145" t="s">
        <v>158</v>
      </c>
      <c r="AA4" s="173" t="s">
        <v>23</v>
      </c>
      <c r="AB4" s="144" t="s">
        <v>159</v>
      </c>
      <c r="AC4" s="145" t="s">
        <v>158</v>
      </c>
      <c r="AD4" s="144" t="s">
        <v>23</v>
      </c>
      <c r="AE4" s="144" t="s">
        <v>159</v>
      </c>
    </row>
    <row r="5" ht="33" customHeight="1" spans="1:35">
      <c r="A5" s="147" t="s">
        <v>29</v>
      </c>
      <c r="B5" s="148">
        <f>E5+H5+K5+N5+Q5+T5+Z5+AC5</f>
        <v>959.32</v>
      </c>
      <c r="C5" s="148">
        <f t="shared" ref="C5:C27" si="0">F5+I5+L5+R5+U5+AA5+AD5</f>
        <v>717.69</v>
      </c>
      <c r="D5" s="148">
        <f t="shared" ref="D5:D27" si="1">G5+J5+M5+S5+V5+AB5+AE5</f>
        <v>-240.27</v>
      </c>
      <c r="E5" s="149">
        <v>311.15</v>
      </c>
      <c r="F5" s="150">
        <v>336.99</v>
      </c>
      <c r="G5" s="150">
        <f t="shared" ref="G5:G26" si="2">F5-E5</f>
        <v>25.84</v>
      </c>
      <c r="H5" s="151">
        <v>198.4</v>
      </c>
      <c r="I5" s="150">
        <v>65.06</v>
      </c>
      <c r="J5" s="150">
        <f t="shared" ref="J5:J24" si="3">I5-H5</f>
        <v>-133.34</v>
      </c>
      <c r="K5" s="151">
        <v>39.62</v>
      </c>
      <c r="L5" s="150">
        <v>32</v>
      </c>
      <c r="M5" s="150">
        <f t="shared" ref="M5:M26" si="4">L5-K5</f>
        <v>-7.62</v>
      </c>
      <c r="N5" s="167">
        <v>1.36</v>
      </c>
      <c r="O5" s="168"/>
      <c r="P5" s="168">
        <f t="shared" ref="P5:P26" si="5">O5-N5</f>
        <v>-1.36</v>
      </c>
      <c r="Q5" s="151">
        <v>18.62</v>
      </c>
      <c r="R5" s="150">
        <v>75.42</v>
      </c>
      <c r="S5" s="150">
        <f t="shared" ref="S5:S26" si="6">R5-Q5</f>
        <v>56.8</v>
      </c>
      <c r="T5" s="151"/>
      <c r="U5" s="150"/>
      <c r="V5" s="150">
        <f t="shared" ref="V5:V26" si="7">U5-T5</f>
        <v>0</v>
      </c>
      <c r="W5" s="168"/>
      <c r="X5" s="168"/>
      <c r="Y5" s="168">
        <f t="shared" ref="Y5:Y26" si="8">X5-W5</f>
        <v>0</v>
      </c>
      <c r="Z5" s="151">
        <v>390.17</v>
      </c>
      <c r="AA5" s="150">
        <v>208.22</v>
      </c>
      <c r="AB5" s="150">
        <f t="shared" ref="AB5:AB26" si="9">AA5-Z5</f>
        <v>-181.95</v>
      </c>
      <c r="AC5" s="151"/>
      <c r="AD5" s="150"/>
      <c r="AE5" s="150">
        <f t="shared" ref="AE5:AE26" si="10">AD5-AC5</f>
        <v>0</v>
      </c>
      <c r="AF5" s="174"/>
      <c r="AG5" s="174"/>
      <c r="AH5" s="174"/>
      <c r="AI5" s="174"/>
    </row>
    <row r="6" ht="33" customHeight="1" spans="1:35">
      <c r="A6" s="152" t="s">
        <v>31</v>
      </c>
      <c r="B6" s="148">
        <f>E6+H6+K6+N6+Q6+T6+Z6+AC6</f>
        <v>0</v>
      </c>
      <c r="C6" s="148">
        <f t="shared" si="0"/>
        <v>0</v>
      </c>
      <c r="D6" s="148">
        <f t="shared" si="1"/>
        <v>0</v>
      </c>
      <c r="E6" s="149"/>
      <c r="F6" s="150"/>
      <c r="G6" s="150">
        <f t="shared" si="2"/>
        <v>0</v>
      </c>
      <c r="H6" s="153"/>
      <c r="I6" s="150"/>
      <c r="J6" s="150">
        <f t="shared" si="3"/>
        <v>0</v>
      </c>
      <c r="K6" s="153"/>
      <c r="L6" s="150"/>
      <c r="M6" s="150">
        <f t="shared" si="4"/>
        <v>0</v>
      </c>
      <c r="N6" s="168"/>
      <c r="O6" s="168"/>
      <c r="P6" s="168">
        <f t="shared" si="5"/>
        <v>0</v>
      </c>
      <c r="Q6" s="153"/>
      <c r="R6" s="150"/>
      <c r="S6" s="150">
        <f t="shared" si="6"/>
        <v>0</v>
      </c>
      <c r="T6" s="153"/>
      <c r="U6" s="150"/>
      <c r="V6" s="150">
        <f t="shared" si="7"/>
        <v>0</v>
      </c>
      <c r="W6" s="168"/>
      <c r="X6" s="168"/>
      <c r="Y6" s="168">
        <f t="shared" si="8"/>
        <v>0</v>
      </c>
      <c r="Z6" s="153"/>
      <c r="AA6" s="150"/>
      <c r="AB6" s="150">
        <f t="shared" si="9"/>
        <v>0</v>
      </c>
      <c r="AC6" s="153"/>
      <c r="AD6" s="150"/>
      <c r="AE6" s="150">
        <f t="shared" si="10"/>
        <v>0</v>
      </c>
      <c r="AF6" s="174"/>
      <c r="AG6" s="174"/>
      <c r="AH6" s="174"/>
      <c r="AI6" s="174"/>
    </row>
    <row r="7" ht="33" customHeight="1" spans="1:35">
      <c r="A7" s="152" t="s">
        <v>33</v>
      </c>
      <c r="B7" s="148">
        <f>E7+H7+K7+N7+Q7+T7+Z7+AC7</f>
        <v>2</v>
      </c>
      <c r="C7" s="148">
        <f t="shared" si="0"/>
        <v>0</v>
      </c>
      <c r="D7" s="148">
        <f t="shared" si="1"/>
        <v>-2</v>
      </c>
      <c r="E7" s="149"/>
      <c r="F7" s="150"/>
      <c r="G7" s="150">
        <f t="shared" si="2"/>
        <v>0</v>
      </c>
      <c r="H7" s="153">
        <v>2</v>
      </c>
      <c r="I7" s="150"/>
      <c r="J7" s="150">
        <f t="shared" si="3"/>
        <v>-2</v>
      </c>
      <c r="K7" s="153"/>
      <c r="L7" s="150"/>
      <c r="M7" s="150">
        <f t="shared" si="4"/>
        <v>0</v>
      </c>
      <c r="N7" s="168"/>
      <c r="O7" s="168"/>
      <c r="P7" s="168">
        <f t="shared" si="5"/>
        <v>0</v>
      </c>
      <c r="Q7" s="153"/>
      <c r="R7" s="150"/>
      <c r="S7" s="150">
        <f t="shared" si="6"/>
        <v>0</v>
      </c>
      <c r="T7" s="153"/>
      <c r="U7" s="150"/>
      <c r="V7" s="150">
        <f t="shared" si="7"/>
        <v>0</v>
      </c>
      <c r="W7" s="168"/>
      <c r="X7" s="168"/>
      <c r="Y7" s="168">
        <f t="shared" si="8"/>
        <v>0</v>
      </c>
      <c r="Z7" s="153"/>
      <c r="AA7" s="150"/>
      <c r="AB7" s="150">
        <f t="shared" si="9"/>
        <v>0</v>
      </c>
      <c r="AC7" s="153"/>
      <c r="AD7" s="150"/>
      <c r="AE7" s="150">
        <f t="shared" si="10"/>
        <v>0</v>
      </c>
      <c r="AF7" s="174"/>
      <c r="AG7" s="174"/>
      <c r="AH7" s="174"/>
      <c r="AI7" s="174"/>
    </row>
    <row r="8" ht="33" customHeight="1" spans="1:35">
      <c r="A8" s="152" t="s">
        <v>35</v>
      </c>
      <c r="B8" s="148">
        <f>E8+H8+K8+N8+Q8+T8+Z8+AC8</f>
        <v>0</v>
      </c>
      <c r="C8" s="148">
        <f t="shared" si="0"/>
        <v>0</v>
      </c>
      <c r="D8" s="148">
        <f t="shared" si="1"/>
        <v>0</v>
      </c>
      <c r="E8" s="149"/>
      <c r="F8" s="150"/>
      <c r="G8" s="150">
        <f t="shared" si="2"/>
        <v>0</v>
      </c>
      <c r="H8" s="153"/>
      <c r="I8" s="150"/>
      <c r="J8" s="150">
        <f t="shared" si="3"/>
        <v>0</v>
      </c>
      <c r="K8" s="153"/>
      <c r="L8" s="150"/>
      <c r="M8" s="150">
        <f t="shared" si="4"/>
        <v>0</v>
      </c>
      <c r="N8" s="168"/>
      <c r="O8" s="168"/>
      <c r="P8" s="168">
        <f t="shared" si="5"/>
        <v>0</v>
      </c>
      <c r="Q8" s="153"/>
      <c r="R8" s="150"/>
      <c r="S8" s="150">
        <f t="shared" si="6"/>
        <v>0</v>
      </c>
      <c r="T8" s="153"/>
      <c r="U8" s="150"/>
      <c r="V8" s="150">
        <f t="shared" si="7"/>
        <v>0</v>
      </c>
      <c r="W8" s="168"/>
      <c r="X8" s="168"/>
      <c r="Y8" s="168">
        <f t="shared" si="8"/>
        <v>0</v>
      </c>
      <c r="Z8" s="153"/>
      <c r="AA8" s="150"/>
      <c r="AB8" s="150">
        <f t="shared" si="9"/>
        <v>0</v>
      </c>
      <c r="AC8" s="153"/>
      <c r="AD8" s="150"/>
      <c r="AE8" s="150">
        <f t="shared" si="10"/>
        <v>0</v>
      </c>
      <c r="AF8" s="174"/>
      <c r="AG8" s="174"/>
      <c r="AH8" s="174"/>
      <c r="AI8" s="174"/>
    </row>
    <row r="9" ht="33" customHeight="1" spans="1:35">
      <c r="A9" s="152" t="s">
        <v>37</v>
      </c>
      <c r="B9" s="148">
        <f>E9+H9+K9+N9+Q9+T9+Z9+AC9</f>
        <v>0</v>
      </c>
      <c r="C9" s="148">
        <f t="shared" si="0"/>
        <v>0</v>
      </c>
      <c r="D9" s="148">
        <f t="shared" si="1"/>
        <v>0</v>
      </c>
      <c r="E9" s="149"/>
      <c r="F9" s="150"/>
      <c r="G9" s="150">
        <f t="shared" si="2"/>
        <v>0</v>
      </c>
      <c r="H9" s="153"/>
      <c r="I9" s="150"/>
      <c r="J9" s="150">
        <f t="shared" si="3"/>
        <v>0</v>
      </c>
      <c r="K9" s="153"/>
      <c r="L9" s="150"/>
      <c r="M9" s="150">
        <f t="shared" si="4"/>
        <v>0</v>
      </c>
      <c r="N9" s="168"/>
      <c r="O9" s="168"/>
      <c r="P9" s="168">
        <f t="shared" si="5"/>
        <v>0</v>
      </c>
      <c r="Q9" s="153"/>
      <c r="R9" s="150"/>
      <c r="S9" s="150">
        <f t="shared" si="6"/>
        <v>0</v>
      </c>
      <c r="T9" s="153"/>
      <c r="U9" s="150"/>
      <c r="V9" s="150">
        <f t="shared" si="7"/>
        <v>0</v>
      </c>
      <c r="W9" s="168"/>
      <c r="X9" s="168"/>
      <c r="Y9" s="168">
        <f t="shared" si="8"/>
        <v>0</v>
      </c>
      <c r="Z9" s="153"/>
      <c r="AA9" s="150"/>
      <c r="AB9" s="150">
        <f t="shared" si="9"/>
        <v>0</v>
      </c>
      <c r="AC9" s="153"/>
      <c r="AD9" s="150"/>
      <c r="AE9" s="150">
        <f t="shared" si="10"/>
        <v>0</v>
      </c>
      <c r="AF9" s="174"/>
      <c r="AG9" s="174"/>
      <c r="AH9" s="174"/>
      <c r="AI9" s="174"/>
    </row>
    <row r="10" ht="33" customHeight="1" spans="1:35">
      <c r="A10" s="152" t="s">
        <v>39</v>
      </c>
      <c r="B10" s="148">
        <f t="shared" ref="B10:B22" si="11">E10+H10+K10+N10+Q10+T10+Z10+AC10</f>
        <v>32.04</v>
      </c>
      <c r="C10" s="148">
        <f t="shared" si="0"/>
        <v>32.14</v>
      </c>
      <c r="D10" s="148">
        <f t="shared" si="1"/>
        <v>0.100000000000002</v>
      </c>
      <c r="E10" s="149"/>
      <c r="F10" s="150"/>
      <c r="G10" s="150">
        <f t="shared" si="2"/>
        <v>0</v>
      </c>
      <c r="H10" s="153">
        <v>1.41</v>
      </c>
      <c r="I10" s="150">
        <v>1</v>
      </c>
      <c r="J10" s="150">
        <f t="shared" si="3"/>
        <v>-0.41</v>
      </c>
      <c r="K10" s="153"/>
      <c r="L10" s="150"/>
      <c r="M10" s="150">
        <f t="shared" si="4"/>
        <v>0</v>
      </c>
      <c r="N10" s="168"/>
      <c r="O10" s="168"/>
      <c r="P10" s="168">
        <f t="shared" si="5"/>
        <v>0</v>
      </c>
      <c r="Q10" s="153">
        <v>30.63</v>
      </c>
      <c r="R10" s="150">
        <v>31.14</v>
      </c>
      <c r="S10" s="150">
        <f t="shared" si="6"/>
        <v>0.510000000000002</v>
      </c>
      <c r="T10" s="153"/>
      <c r="U10" s="150"/>
      <c r="V10" s="150">
        <f t="shared" si="7"/>
        <v>0</v>
      </c>
      <c r="W10" s="168"/>
      <c r="X10" s="168"/>
      <c r="Y10" s="168">
        <f t="shared" si="8"/>
        <v>0</v>
      </c>
      <c r="Z10" s="153"/>
      <c r="AA10" s="150"/>
      <c r="AB10" s="150">
        <f t="shared" si="9"/>
        <v>0</v>
      </c>
      <c r="AC10" s="153"/>
      <c r="AD10" s="150"/>
      <c r="AE10" s="150">
        <f t="shared" si="10"/>
        <v>0</v>
      </c>
      <c r="AF10" s="174"/>
      <c r="AG10" s="174"/>
      <c r="AH10" s="174"/>
      <c r="AI10" s="174"/>
    </row>
    <row r="11" ht="33" customHeight="1" spans="1:35">
      <c r="A11" s="152" t="s">
        <v>41</v>
      </c>
      <c r="B11" s="148">
        <f t="shared" si="11"/>
        <v>338.93</v>
      </c>
      <c r="C11" s="148">
        <f t="shared" si="0"/>
        <v>160.42</v>
      </c>
      <c r="D11" s="148">
        <f t="shared" si="1"/>
        <v>-178.51</v>
      </c>
      <c r="E11" s="149">
        <v>114.07</v>
      </c>
      <c r="F11" s="150">
        <v>46.44</v>
      </c>
      <c r="G11" s="150">
        <f t="shared" si="2"/>
        <v>-67.63</v>
      </c>
      <c r="H11" s="153">
        <v>4.43</v>
      </c>
      <c r="I11" s="150"/>
      <c r="J11" s="150">
        <f t="shared" si="3"/>
        <v>-4.43</v>
      </c>
      <c r="K11" s="153"/>
      <c r="L11" s="150">
        <v>1.94</v>
      </c>
      <c r="M11" s="150">
        <f t="shared" si="4"/>
        <v>1.94</v>
      </c>
      <c r="N11" s="168"/>
      <c r="O11" s="168"/>
      <c r="P11" s="168">
        <f t="shared" si="5"/>
        <v>0</v>
      </c>
      <c r="Q11" s="153">
        <v>40.22</v>
      </c>
      <c r="R11" s="150">
        <v>100.6</v>
      </c>
      <c r="S11" s="150">
        <f t="shared" si="6"/>
        <v>60.38</v>
      </c>
      <c r="T11" s="153"/>
      <c r="U11" s="150"/>
      <c r="V11" s="150">
        <f t="shared" si="7"/>
        <v>0</v>
      </c>
      <c r="W11" s="168"/>
      <c r="X11" s="168"/>
      <c r="Y11" s="168">
        <f t="shared" si="8"/>
        <v>0</v>
      </c>
      <c r="Z11" s="153">
        <v>180.21</v>
      </c>
      <c r="AA11" s="150">
        <v>11.44</v>
      </c>
      <c r="AB11" s="150">
        <f t="shared" si="9"/>
        <v>-168.77</v>
      </c>
      <c r="AC11" s="153"/>
      <c r="AD11" s="153"/>
      <c r="AE11" s="150">
        <f t="shared" si="10"/>
        <v>0</v>
      </c>
      <c r="AF11" s="174"/>
      <c r="AG11" s="174"/>
      <c r="AH11" s="174"/>
      <c r="AI11" s="174"/>
    </row>
    <row r="12" ht="33" customHeight="1" spans="1:35">
      <c r="A12" s="152" t="s">
        <v>43</v>
      </c>
      <c r="B12" s="148">
        <f t="shared" si="11"/>
        <v>128.92</v>
      </c>
      <c r="C12" s="148">
        <f t="shared" si="0"/>
        <v>90.38</v>
      </c>
      <c r="D12" s="148">
        <f t="shared" si="1"/>
        <v>-38.54</v>
      </c>
      <c r="E12" s="149">
        <v>21.63</v>
      </c>
      <c r="F12" s="150">
        <v>62.33</v>
      </c>
      <c r="G12" s="150">
        <f t="shared" si="2"/>
        <v>40.7</v>
      </c>
      <c r="H12" s="153">
        <v>13.01</v>
      </c>
      <c r="I12" s="150">
        <v>0.36</v>
      </c>
      <c r="J12" s="150">
        <f t="shared" si="3"/>
        <v>-12.65</v>
      </c>
      <c r="K12" s="153">
        <v>63.41</v>
      </c>
      <c r="L12" s="150">
        <v>7</v>
      </c>
      <c r="M12" s="150">
        <f t="shared" si="4"/>
        <v>-56.41</v>
      </c>
      <c r="N12" s="168"/>
      <c r="O12" s="168"/>
      <c r="P12" s="168">
        <f t="shared" si="5"/>
        <v>0</v>
      </c>
      <c r="Q12" s="153">
        <v>30.05</v>
      </c>
      <c r="R12" s="150">
        <v>20.69</v>
      </c>
      <c r="S12" s="150">
        <f t="shared" si="6"/>
        <v>-9.36</v>
      </c>
      <c r="T12" s="153"/>
      <c r="U12" s="150"/>
      <c r="V12" s="150">
        <f t="shared" si="7"/>
        <v>0</v>
      </c>
      <c r="W12" s="168"/>
      <c r="X12" s="168"/>
      <c r="Y12" s="168">
        <f t="shared" si="8"/>
        <v>0</v>
      </c>
      <c r="Z12" s="153">
        <v>0.82</v>
      </c>
      <c r="AA12" s="150"/>
      <c r="AB12" s="150">
        <f t="shared" si="9"/>
        <v>-0.82</v>
      </c>
      <c r="AC12" s="153"/>
      <c r="AD12" s="153"/>
      <c r="AE12" s="150">
        <f t="shared" si="10"/>
        <v>0</v>
      </c>
      <c r="AF12" s="174"/>
      <c r="AG12" s="174"/>
      <c r="AH12" s="174"/>
      <c r="AI12" s="174"/>
    </row>
    <row r="13" ht="33" customHeight="1" spans="1:35">
      <c r="A13" s="152" t="s">
        <v>45</v>
      </c>
      <c r="B13" s="148">
        <f t="shared" si="11"/>
        <v>0</v>
      </c>
      <c r="C13" s="148">
        <f t="shared" si="0"/>
        <v>0</v>
      </c>
      <c r="D13" s="148">
        <f t="shared" si="1"/>
        <v>0</v>
      </c>
      <c r="E13" s="149"/>
      <c r="F13" s="150"/>
      <c r="G13" s="150">
        <f t="shared" si="2"/>
        <v>0</v>
      </c>
      <c r="H13" s="153"/>
      <c r="I13" s="150"/>
      <c r="J13" s="150">
        <f t="shared" si="3"/>
        <v>0</v>
      </c>
      <c r="K13" s="153"/>
      <c r="L13" s="150"/>
      <c r="M13" s="150">
        <f t="shared" si="4"/>
        <v>0</v>
      </c>
      <c r="N13" s="168"/>
      <c r="O13" s="168"/>
      <c r="P13" s="168">
        <f t="shared" si="5"/>
        <v>0</v>
      </c>
      <c r="Q13" s="153"/>
      <c r="R13" s="150"/>
      <c r="S13" s="150">
        <f t="shared" si="6"/>
        <v>0</v>
      </c>
      <c r="T13" s="153"/>
      <c r="U13" s="150"/>
      <c r="V13" s="150">
        <f t="shared" si="7"/>
        <v>0</v>
      </c>
      <c r="W13" s="168"/>
      <c r="X13" s="168"/>
      <c r="Y13" s="168">
        <f t="shared" si="8"/>
        <v>0</v>
      </c>
      <c r="Z13" s="153"/>
      <c r="AA13" s="150"/>
      <c r="AB13" s="150">
        <f t="shared" si="9"/>
        <v>0</v>
      </c>
      <c r="AC13" s="153"/>
      <c r="AD13" s="150"/>
      <c r="AE13" s="150">
        <f t="shared" si="10"/>
        <v>0</v>
      </c>
      <c r="AF13" s="174"/>
      <c r="AG13" s="174"/>
      <c r="AH13" s="174"/>
      <c r="AI13" s="174"/>
    </row>
    <row r="14" ht="33" customHeight="1" spans="1:35">
      <c r="A14" s="152" t="s">
        <v>47</v>
      </c>
      <c r="B14" s="148">
        <f t="shared" si="11"/>
        <v>2</v>
      </c>
      <c r="C14" s="148">
        <f t="shared" si="0"/>
        <v>0</v>
      </c>
      <c r="D14" s="148">
        <f t="shared" si="1"/>
        <v>-2</v>
      </c>
      <c r="E14" s="149"/>
      <c r="F14" s="150"/>
      <c r="G14" s="150">
        <f t="shared" si="2"/>
        <v>0</v>
      </c>
      <c r="H14" s="153">
        <v>2</v>
      </c>
      <c r="I14" s="150"/>
      <c r="J14" s="150">
        <f t="shared" si="3"/>
        <v>-2</v>
      </c>
      <c r="K14" s="153"/>
      <c r="L14" s="150"/>
      <c r="M14" s="150">
        <f t="shared" si="4"/>
        <v>0</v>
      </c>
      <c r="N14" s="168"/>
      <c r="O14" s="168"/>
      <c r="P14" s="168">
        <f t="shared" si="5"/>
        <v>0</v>
      </c>
      <c r="Q14" s="153"/>
      <c r="R14" s="150"/>
      <c r="S14" s="150">
        <f t="shared" si="6"/>
        <v>0</v>
      </c>
      <c r="T14" s="153"/>
      <c r="U14" s="150"/>
      <c r="V14" s="150">
        <f t="shared" si="7"/>
        <v>0</v>
      </c>
      <c r="W14" s="168"/>
      <c r="X14" s="168"/>
      <c r="Y14" s="168">
        <f t="shared" si="8"/>
        <v>0</v>
      </c>
      <c r="Z14" s="153"/>
      <c r="AA14" s="150"/>
      <c r="AB14" s="150">
        <f t="shared" si="9"/>
        <v>0</v>
      </c>
      <c r="AC14" s="153"/>
      <c r="AD14" s="150"/>
      <c r="AE14" s="150">
        <f t="shared" si="10"/>
        <v>0</v>
      </c>
      <c r="AF14" s="174"/>
      <c r="AG14" s="174"/>
      <c r="AH14" s="174"/>
      <c r="AI14" s="174"/>
    </row>
    <row r="15" ht="33" customHeight="1" spans="1:35">
      <c r="A15" s="152" t="s">
        <v>49</v>
      </c>
      <c r="B15" s="148">
        <f t="shared" si="11"/>
        <v>326.05</v>
      </c>
      <c r="C15" s="148">
        <f t="shared" si="0"/>
        <v>790.79</v>
      </c>
      <c r="D15" s="148">
        <f t="shared" si="1"/>
        <v>464.74</v>
      </c>
      <c r="E15" s="149"/>
      <c r="F15" s="150"/>
      <c r="G15" s="150">
        <f t="shared" si="2"/>
        <v>0</v>
      </c>
      <c r="H15" s="153">
        <v>5.37</v>
      </c>
      <c r="I15" s="150">
        <v>13.38</v>
      </c>
      <c r="J15" s="150">
        <f t="shared" si="3"/>
        <v>8.01</v>
      </c>
      <c r="K15" s="153">
        <v>1.8</v>
      </c>
      <c r="L15" s="150">
        <v>474.32</v>
      </c>
      <c r="M15" s="150">
        <f t="shared" si="4"/>
        <v>472.52</v>
      </c>
      <c r="N15" s="168"/>
      <c r="O15" s="168"/>
      <c r="P15" s="168">
        <f t="shared" si="5"/>
        <v>0</v>
      </c>
      <c r="Q15" s="153">
        <v>318.88</v>
      </c>
      <c r="R15" s="150">
        <v>303.09</v>
      </c>
      <c r="S15" s="150">
        <f t="shared" si="6"/>
        <v>-15.79</v>
      </c>
      <c r="T15" s="153"/>
      <c r="U15" s="150"/>
      <c r="V15" s="150">
        <f t="shared" si="7"/>
        <v>0</v>
      </c>
      <c r="W15" s="168"/>
      <c r="X15" s="168"/>
      <c r="Y15" s="168">
        <f t="shared" si="8"/>
        <v>0</v>
      </c>
      <c r="Z15" s="153"/>
      <c r="AA15" s="150"/>
      <c r="AB15" s="150">
        <f t="shared" si="9"/>
        <v>0</v>
      </c>
      <c r="AC15" s="153"/>
      <c r="AD15" s="150"/>
      <c r="AE15" s="150">
        <f t="shared" si="10"/>
        <v>0</v>
      </c>
      <c r="AF15" s="174"/>
      <c r="AG15" s="174"/>
      <c r="AH15" s="174"/>
      <c r="AI15" s="174"/>
    </row>
    <row r="16" ht="33" customHeight="1" spans="1:35">
      <c r="A16" s="154" t="s">
        <v>51</v>
      </c>
      <c r="B16" s="148">
        <f t="shared" si="11"/>
        <v>4.35</v>
      </c>
      <c r="C16" s="148">
        <f t="shared" si="0"/>
        <v>0</v>
      </c>
      <c r="D16" s="148">
        <f t="shared" si="1"/>
        <v>-4.35</v>
      </c>
      <c r="E16" s="149"/>
      <c r="F16" s="150"/>
      <c r="G16" s="150">
        <f t="shared" si="2"/>
        <v>0</v>
      </c>
      <c r="H16" s="153">
        <v>4.35</v>
      </c>
      <c r="I16" s="150"/>
      <c r="J16" s="150">
        <f t="shared" si="3"/>
        <v>-4.35</v>
      </c>
      <c r="K16" s="153"/>
      <c r="L16" s="150"/>
      <c r="M16" s="150">
        <f t="shared" si="4"/>
        <v>0</v>
      </c>
      <c r="N16" s="168"/>
      <c r="O16" s="168"/>
      <c r="P16" s="168">
        <f t="shared" si="5"/>
        <v>0</v>
      </c>
      <c r="Q16" s="153"/>
      <c r="R16" s="150"/>
      <c r="S16" s="150">
        <f t="shared" si="6"/>
        <v>0</v>
      </c>
      <c r="T16" s="153"/>
      <c r="U16" s="150"/>
      <c r="V16" s="150">
        <f t="shared" si="7"/>
        <v>0</v>
      </c>
      <c r="W16" s="168"/>
      <c r="X16" s="168"/>
      <c r="Y16" s="168">
        <f t="shared" si="8"/>
        <v>0</v>
      </c>
      <c r="Z16" s="153"/>
      <c r="AA16" s="150"/>
      <c r="AB16" s="150">
        <f t="shared" si="9"/>
        <v>0</v>
      </c>
      <c r="AC16" s="153"/>
      <c r="AD16" s="150"/>
      <c r="AE16" s="150">
        <f t="shared" si="10"/>
        <v>0</v>
      </c>
      <c r="AF16" s="174"/>
      <c r="AG16" s="174"/>
      <c r="AH16" s="174"/>
      <c r="AI16" s="174"/>
    </row>
    <row r="17" ht="33" customHeight="1" spans="1:35">
      <c r="A17" s="154" t="s">
        <v>53</v>
      </c>
      <c r="B17" s="148">
        <f t="shared" si="11"/>
        <v>0</v>
      </c>
      <c r="C17" s="148">
        <f t="shared" si="0"/>
        <v>0</v>
      </c>
      <c r="D17" s="148">
        <f t="shared" si="1"/>
        <v>0</v>
      </c>
      <c r="E17" s="149"/>
      <c r="F17" s="150"/>
      <c r="G17" s="150">
        <f t="shared" si="2"/>
        <v>0</v>
      </c>
      <c r="H17" s="153"/>
      <c r="I17" s="150"/>
      <c r="J17" s="150">
        <f t="shared" si="3"/>
        <v>0</v>
      </c>
      <c r="K17" s="153"/>
      <c r="L17" s="150"/>
      <c r="M17" s="150">
        <f t="shared" si="4"/>
        <v>0</v>
      </c>
      <c r="N17" s="168"/>
      <c r="O17" s="168"/>
      <c r="P17" s="168">
        <f t="shared" si="5"/>
        <v>0</v>
      </c>
      <c r="Q17" s="153"/>
      <c r="R17" s="150"/>
      <c r="S17" s="150">
        <f t="shared" si="6"/>
        <v>0</v>
      </c>
      <c r="T17" s="153"/>
      <c r="U17" s="150"/>
      <c r="V17" s="150">
        <f t="shared" si="7"/>
        <v>0</v>
      </c>
      <c r="W17" s="168"/>
      <c r="X17" s="168"/>
      <c r="Y17" s="168">
        <f t="shared" si="8"/>
        <v>0</v>
      </c>
      <c r="Z17" s="153"/>
      <c r="AA17" s="150"/>
      <c r="AB17" s="150">
        <f t="shared" si="9"/>
        <v>0</v>
      </c>
      <c r="AC17" s="153"/>
      <c r="AD17" s="150"/>
      <c r="AE17" s="150">
        <f t="shared" si="10"/>
        <v>0</v>
      </c>
      <c r="AF17" s="174"/>
      <c r="AG17" s="174"/>
      <c r="AH17" s="174"/>
      <c r="AI17" s="174"/>
    </row>
    <row r="18" ht="33" customHeight="1" spans="1:35">
      <c r="A18" s="152" t="s">
        <v>55</v>
      </c>
      <c r="B18" s="148">
        <f t="shared" si="11"/>
        <v>0</v>
      </c>
      <c r="C18" s="148">
        <f t="shared" si="0"/>
        <v>0</v>
      </c>
      <c r="D18" s="148">
        <f t="shared" si="1"/>
        <v>0</v>
      </c>
      <c r="E18" s="149"/>
      <c r="F18" s="150"/>
      <c r="G18" s="150">
        <f t="shared" si="2"/>
        <v>0</v>
      </c>
      <c r="H18" s="153"/>
      <c r="I18" s="150"/>
      <c r="J18" s="150">
        <f t="shared" si="3"/>
        <v>0</v>
      </c>
      <c r="K18" s="153"/>
      <c r="L18" s="150"/>
      <c r="M18" s="150">
        <f t="shared" si="4"/>
        <v>0</v>
      </c>
      <c r="N18" s="168"/>
      <c r="O18" s="168"/>
      <c r="P18" s="168">
        <f t="shared" si="5"/>
        <v>0</v>
      </c>
      <c r="Q18" s="153"/>
      <c r="R18" s="150"/>
      <c r="S18" s="150">
        <f t="shared" si="6"/>
        <v>0</v>
      </c>
      <c r="T18" s="153"/>
      <c r="U18" s="150"/>
      <c r="V18" s="150">
        <f t="shared" si="7"/>
        <v>0</v>
      </c>
      <c r="W18" s="168"/>
      <c r="X18" s="168"/>
      <c r="Y18" s="168">
        <f t="shared" si="8"/>
        <v>0</v>
      </c>
      <c r="Z18" s="153"/>
      <c r="AA18" s="150"/>
      <c r="AB18" s="150">
        <f t="shared" si="9"/>
        <v>0</v>
      </c>
      <c r="AC18" s="153"/>
      <c r="AD18" s="150"/>
      <c r="AE18" s="150">
        <f t="shared" si="10"/>
        <v>0</v>
      </c>
      <c r="AF18" s="174"/>
      <c r="AG18" s="174"/>
      <c r="AH18" s="174"/>
      <c r="AI18" s="174"/>
    </row>
    <row r="19" ht="33" customHeight="1" spans="1:35">
      <c r="A19" s="152" t="s">
        <v>59</v>
      </c>
      <c r="B19" s="148">
        <f t="shared" si="11"/>
        <v>0</v>
      </c>
      <c r="C19" s="148">
        <f t="shared" si="0"/>
        <v>22.96</v>
      </c>
      <c r="D19" s="148">
        <f t="shared" si="1"/>
        <v>22.96</v>
      </c>
      <c r="E19" s="149"/>
      <c r="F19" s="150"/>
      <c r="G19" s="150">
        <f t="shared" si="2"/>
        <v>0</v>
      </c>
      <c r="H19" s="153"/>
      <c r="I19" s="150">
        <v>22.96</v>
      </c>
      <c r="J19" s="150">
        <f t="shared" si="3"/>
        <v>22.96</v>
      </c>
      <c r="K19" s="153"/>
      <c r="L19" s="150"/>
      <c r="M19" s="150">
        <f t="shared" si="4"/>
        <v>0</v>
      </c>
      <c r="N19" s="168"/>
      <c r="O19" s="168"/>
      <c r="P19" s="168">
        <f t="shared" si="5"/>
        <v>0</v>
      </c>
      <c r="Q19" s="153"/>
      <c r="R19" s="150"/>
      <c r="S19" s="150">
        <f t="shared" si="6"/>
        <v>0</v>
      </c>
      <c r="T19" s="153"/>
      <c r="U19" s="150"/>
      <c r="V19" s="150">
        <f t="shared" si="7"/>
        <v>0</v>
      </c>
      <c r="W19" s="168"/>
      <c r="X19" s="168"/>
      <c r="Y19" s="168">
        <f t="shared" si="8"/>
        <v>0</v>
      </c>
      <c r="Z19" s="153"/>
      <c r="AA19" s="150"/>
      <c r="AB19" s="150">
        <f t="shared" si="9"/>
        <v>0</v>
      </c>
      <c r="AC19" s="153"/>
      <c r="AD19" s="150"/>
      <c r="AE19" s="150">
        <f t="shared" si="10"/>
        <v>0</v>
      </c>
      <c r="AF19" s="174"/>
      <c r="AG19" s="174"/>
      <c r="AH19" s="174"/>
      <c r="AI19" s="174"/>
    </row>
    <row r="20" ht="33" customHeight="1" spans="1:35">
      <c r="A20" s="152" t="s">
        <v>61</v>
      </c>
      <c r="B20" s="148">
        <f t="shared" si="11"/>
        <v>48.5</v>
      </c>
      <c r="C20" s="148">
        <f t="shared" si="0"/>
        <v>66.58</v>
      </c>
      <c r="D20" s="148">
        <f t="shared" si="1"/>
        <v>18.08</v>
      </c>
      <c r="E20" s="149">
        <v>23.85</v>
      </c>
      <c r="F20" s="150">
        <v>42.04</v>
      </c>
      <c r="G20" s="150">
        <f t="shared" si="2"/>
        <v>18.19</v>
      </c>
      <c r="H20" s="153"/>
      <c r="I20" s="150"/>
      <c r="J20" s="150">
        <f t="shared" si="3"/>
        <v>0</v>
      </c>
      <c r="K20" s="153"/>
      <c r="L20" s="150"/>
      <c r="M20" s="150">
        <f t="shared" si="4"/>
        <v>0</v>
      </c>
      <c r="N20" s="168"/>
      <c r="O20" s="168"/>
      <c r="P20" s="168">
        <f t="shared" si="5"/>
        <v>0</v>
      </c>
      <c r="Q20" s="153">
        <v>24.65</v>
      </c>
      <c r="R20" s="150">
        <v>24.54</v>
      </c>
      <c r="S20" s="150">
        <f t="shared" si="6"/>
        <v>-0.109999999999999</v>
      </c>
      <c r="T20" s="153"/>
      <c r="U20" s="150"/>
      <c r="V20" s="150">
        <f t="shared" si="7"/>
        <v>0</v>
      </c>
      <c r="W20" s="168"/>
      <c r="X20" s="168"/>
      <c r="Y20" s="168">
        <f t="shared" si="8"/>
        <v>0</v>
      </c>
      <c r="Z20" s="153"/>
      <c r="AA20" s="150"/>
      <c r="AB20" s="150">
        <f t="shared" si="9"/>
        <v>0</v>
      </c>
      <c r="AC20" s="153"/>
      <c r="AD20" s="150"/>
      <c r="AE20" s="150">
        <f t="shared" si="10"/>
        <v>0</v>
      </c>
      <c r="AF20" s="174"/>
      <c r="AG20" s="174"/>
      <c r="AH20" s="174"/>
      <c r="AI20" s="174"/>
    </row>
    <row r="21" ht="33" customHeight="1" spans="1:35">
      <c r="A21" s="154" t="s">
        <v>63</v>
      </c>
      <c r="B21" s="148">
        <f t="shared" si="11"/>
        <v>0</v>
      </c>
      <c r="C21" s="148">
        <f t="shared" si="0"/>
        <v>0</v>
      </c>
      <c r="D21" s="148">
        <f t="shared" si="1"/>
        <v>0</v>
      </c>
      <c r="E21" s="155"/>
      <c r="F21" s="150"/>
      <c r="G21" s="150">
        <f t="shared" si="2"/>
        <v>0</v>
      </c>
      <c r="H21" s="153"/>
      <c r="I21" s="150"/>
      <c r="J21" s="150">
        <f t="shared" si="3"/>
        <v>0</v>
      </c>
      <c r="K21" s="153"/>
      <c r="L21" s="150"/>
      <c r="M21" s="150">
        <f t="shared" si="4"/>
        <v>0</v>
      </c>
      <c r="N21" s="168"/>
      <c r="O21" s="168"/>
      <c r="P21" s="168">
        <f t="shared" si="5"/>
        <v>0</v>
      </c>
      <c r="Q21" s="153"/>
      <c r="R21" s="150"/>
      <c r="S21" s="150">
        <f t="shared" si="6"/>
        <v>0</v>
      </c>
      <c r="T21" s="153"/>
      <c r="U21" s="150"/>
      <c r="V21" s="150">
        <f t="shared" si="7"/>
        <v>0</v>
      </c>
      <c r="W21" s="168"/>
      <c r="X21" s="168"/>
      <c r="Y21" s="168">
        <f t="shared" si="8"/>
        <v>0</v>
      </c>
      <c r="Z21" s="153"/>
      <c r="AA21" s="150"/>
      <c r="AB21" s="150">
        <f t="shared" si="9"/>
        <v>0</v>
      </c>
      <c r="AC21" s="153"/>
      <c r="AD21" s="150"/>
      <c r="AE21" s="150">
        <f t="shared" si="10"/>
        <v>0</v>
      </c>
      <c r="AF21" s="174"/>
      <c r="AG21" s="174"/>
      <c r="AH21" s="174"/>
      <c r="AI21" s="174"/>
    </row>
    <row r="22" ht="33" customHeight="1" spans="1:35">
      <c r="A22" s="154" t="s">
        <v>65</v>
      </c>
      <c r="B22" s="148">
        <f t="shared" si="11"/>
        <v>0</v>
      </c>
      <c r="C22" s="148">
        <f t="shared" si="0"/>
        <v>0</v>
      </c>
      <c r="D22" s="148">
        <f t="shared" si="1"/>
        <v>0</v>
      </c>
      <c r="E22" s="155"/>
      <c r="F22" s="150"/>
      <c r="G22" s="150">
        <f t="shared" si="2"/>
        <v>0</v>
      </c>
      <c r="H22" s="153"/>
      <c r="I22" s="150"/>
      <c r="J22" s="150">
        <f t="shared" si="3"/>
        <v>0</v>
      </c>
      <c r="K22" s="153"/>
      <c r="L22" s="150"/>
      <c r="M22" s="150">
        <f t="shared" si="4"/>
        <v>0</v>
      </c>
      <c r="N22" s="168"/>
      <c r="O22" s="168"/>
      <c r="P22" s="168">
        <f t="shared" si="5"/>
        <v>0</v>
      </c>
      <c r="Q22" s="153"/>
      <c r="R22" s="150"/>
      <c r="S22" s="150">
        <f t="shared" si="6"/>
        <v>0</v>
      </c>
      <c r="T22" s="153"/>
      <c r="U22" s="150"/>
      <c r="V22" s="150">
        <f t="shared" si="7"/>
        <v>0</v>
      </c>
      <c r="W22" s="168"/>
      <c r="X22" s="168"/>
      <c r="Y22" s="168">
        <f t="shared" si="8"/>
        <v>0</v>
      </c>
      <c r="Z22" s="153"/>
      <c r="AA22" s="150"/>
      <c r="AB22" s="150">
        <f t="shared" si="9"/>
        <v>0</v>
      </c>
      <c r="AC22" s="153"/>
      <c r="AD22" s="150"/>
      <c r="AE22" s="150">
        <f t="shared" si="10"/>
        <v>0</v>
      </c>
      <c r="AF22" s="174"/>
      <c r="AG22" s="174"/>
      <c r="AH22" s="174"/>
      <c r="AI22" s="174"/>
    </row>
    <row r="23" ht="33" customHeight="1" spans="1:35">
      <c r="A23" s="154" t="s">
        <v>67</v>
      </c>
      <c r="B23" s="148">
        <f>E23+H23+K23+Q23+T23+Z23+AC23</f>
        <v>0</v>
      </c>
      <c r="C23" s="148">
        <f t="shared" si="0"/>
        <v>0</v>
      </c>
      <c r="D23" s="148">
        <f t="shared" si="1"/>
        <v>0</v>
      </c>
      <c r="E23" s="155"/>
      <c r="F23" s="150"/>
      <c r="G23" s="150">
        <f t="shared" si="2"/>
        <v>0</v>
      </c>
      <c r="H23" s="153"/>
      <c r="I23" s="150"/>
      <c r="J23" s="150">
        <f t="shared" si="3"/>
        <v>0</v>
      </c>
      <c r="K23" s="153"/>
      <c r="L23" s="150"/>
      <c r="M23" s="150">
        <f t="shared" si="4"/>
        <v>0</v>
      </c>
      <c r="N23" s="168"/>
      <c r="O23" s="168"/>
      <c r="P23" s="168">
        <f t="shared" si="5"/>
        <v>0</v>
      </c>
      <c r="Q23" s="153"/>
      <c r="R23" s="150"/>
      <c r="S23" s="150">
        <f t="shared" si="6"/>
        <v>0</v>
      </c>
      <c r="T23" s="155"/>
      <c r="U23" s="150"/>
      <c r="V23" s="150">
        <f t="shared" si="7"/>
        <v>0</v>
      </c>
      <c r="W23" s="168"/>
      <c r="X23" s="168"/>
      <c r="Y23" s="168">
        <f t="shared" si="8"/>
        <v>0</v>
      </c>
      <c r="Z23" s="153"/>
      <c r="AA23" s="150"/>
      <c r="AB23" s="150">
        <f t="shared" si="9"/>
        <v>0</v>
      </c>
      <c r="AC23" s="153"/>
      <c r="AD23" s="150"/>
      <c r="AE23" s="150">
        <f t="shared" si="10"/>
        <v>0</v>
      </c>
      <c r="AF23" s="174"/>
      <c r="AG23" s="174"/>
      <c r="AH23" s="174"/>
      <c r="AI23" s="174"/>
    </row>
    <row r="24" ht="33" customHeight="1" spans="1:35">
      <c r="A24" s="154" t="s">
        <v>69</v>
      </c>
      <c r="B24" s="148">
        <f>E24+H24+K24+Q24+T24+Z24+AC24</f>
        <v>0</v>
      </c>
      <c r="C24" s="148">
        <f t="shared" si="0"/>
        <v>0</v>
      </c>
      <c r="D24" s="148">
        <f t="shared" si="1"/>
        <v>0</v>
      </c>
      <c r="E24" s="155"/>
      <c r="F24" s="150"/>
      <c r="G24" s="150">
        <f t="shared" si="2"/>
        <v>0</v>
      </c>
      <c r="H24" s="153"/>
      <c r="I24" s="150"/>
      <c r="J24" s="150">
        <f t="shared" si="3"/>
        <v>0</v>
      </c>
      <c r="K24" s="153"/>
      <c r="L24" s="150"/>
      <c r="M24" s="150">
        <f t="shared" si="4"/>
        <v>0</v>
      </c>
      <c r="N24" s="168"/>
      <c r="O24" s="168"/>
      <c r="P24" s="168">
        <f t="shared" si="5"/>
        <v>0</v>
      </c>
      <c r="Q24" s="153"/>
      <c r="R24" s="150"/>
      <c r="S24" s="150">
        <f t="shared" si="6"/>
        <v>0</v>
      </c>
      <c r="T24" s="153"/>
      <c r="U24" s="150"/>
      <c r="V24" s="150">
        <f t="shared" si="7"/>
        <v>0</v>
      </c>
      <c r="W24" s="168"/>
      <c r="X24" s="168"/>
      <c r="Y24" s="168">
        <f t="shared" si="8"/>
        <v>0</v>
      </c>
      <c r="Z24" s="153"/>
      <c r="AA24" s="150"/>
      <c r="AB24" s="150">
        <f t="shared" si="9"/>
        <v>0</v>
      </c>
      <c r="AC24" s="153"/>
      <c r="AD24" s="150"/>
      <c r="AE24" s="150">
        <f t="shared" si="10"/>
        <v>0</v>
      </c>
      <c r="AF24" s="174"/>
      <c r="AG24" s="174"/>
      <c r="AH24" s="174"/>
      <c r="AI24" s="174"/>
    </row>
    <row r="25" ht="33" customHeight="1" spans="1:35">
      <c r="A25" s="154" t="s">
        <v>71</v>
      </c>
      <c r="B25" s="148">
        <f>E25+H25+K25+Q25+T25+Z25+AC25</f>
        <v>0</v>
      </c>
      <c r="C25" s="148">
        <f t="shared" si="0"/>
        <v>0</v>
      </c>
      <c r="D25" s="148">
        <f t="shared" si="1"/>
        <v>0</v>
      </c>
      <c r="E25" s="155"/>
      <c r="F25" s="150"/>
      <c r="G25" s="150">
        <f t="shared" si="2"/>
        <v>0</v>
      </c>
      <c r="H25" s="153"/>
      <c r="I25" s="150"/>
      <c r="J25" s="150">
        <f>I25/10*2+I25</f>
        <v>0</v>
      </c>
      <c r="K25" s="153"/>
      <c r="L25" s="150"/>
      <c r="M25" s="150">
        <f t="shared" si="4"/>
        <v>0</v>
      </c>
      <c r="N25" s="168"/>
      <c r="O25" s="168"/>
      <c r="P25" s="168">
        <f t="shared" si="5"/>
        <v>0</v>
      </c>
      <c r="Q25" s="153"/>
      <c r="R25" s="150"/>
      <c r="S25" s="150">
        <f t="shared" si="6"/>
        <v>0</v>
      </c>
      <c r="T25" s="153"/>
      <c r="U25" s="150"/>
      <c r="V25" s="150">
        <f t="shared" si="7"/>
        <v>0</v>
      </c>
      <c r="W25" s="168"/>
      <c r="X25" s="168"/>
      <c r="Y25" s="168">
        <f t="shared" si="8"/>
        <v>0</v>
      </c>
      <c r="Z25" s="153"/>
      <c r="AA25" s="150"/>
      <c r="AB25" s="150">
        <f t="shared" si="9"/>
        <v>0</v>
      </c>
      <c r="AC25" s="153"/>
      <c r="AD25" s="150"/>
      <c r="AE25" s="150">
        <f t="shared" si="10"/>
        <v>0</v>
      </c>
      <c r="AF25" s="174"/>
      <c r="AG25" s="174"/>
      <c r="AH25" s="174"/>
      <c r="AI25" s="174"/>
    </row>
    <row r="26" ht="33" customHeight="1" spans="1:35">
      <c r="A26" s="154" t="s">
        <v>73</v>
      </c>
      <c r="B26" s="148">
        <f>E26+H26+K26+Q26+T26+Z26+AC26</f>
        <v>0</v>
      </c>
      <c r="C26" s="148">
        <f t="shared" si="0"/>
        <v>0</v>
      </c>
      <c r="D26" s="148">
        <f t="shared" si="1"/>
        <v>0</v>
      </c>
      <c r="E26" s="155"/>
      <c r="F26" s="150"/>
      <c r="G26" s="150">
        <f t="shared" si="2"/>
        <v>0</v>
      </c>
      <c r="H26" s="155"/>
      <c r="I26" s="150"/>
      <c r="J26" s="150">
        <f>I26/10*2+I26</f>
        <v>0</v>
      </c>
      <c r="K26" s="155"/>
      <c r="L26" s="150"/>
      <c r="M26" s="150">
        <f t="shared" si="4"/>
        <v>0</v>
      </c>
      <c r="N26" s="168"/>
      <c r="O26" s="168"/>
      <c r="P26" s="168">
        <f t="shared" si="5"/>
        <v>0</v>
      </c>
      <c r="Q26" s="153"/>
      <c r="R26" s="150"/>
      <c r="S26" s="150">
        <f t="shared" si="6"/>
        <v>0</v>
      </c>
      <c r="T26" s="155"/>
      <c r="U26" s="150"/>
      <c r="V26" s="150">
        <f t="shared" si="7"/>
        <v>0</v>
      </c>
      <c r="W26" s="168"/>
      <c r="X26" s="168"/>
      <c r="Y26" s="168">
        <f t="shared" si="8"/>
        <v>0</v>
      </c>
      <c r="Z26" s="153"/>
      <c r="AA26" s="150">
        <v>0</v>
      </c>
      <c r="AB26" s="150">
        <f t="shared" si="9"/>
        <v>0</v>
      </c>
      <c r="AC26" s="153"/>
      <c r="AD26" s="150"/>
      <c r="AE26" s="150">
        <f t="shared" si="10"/>
        <v>0</v>
      </c>
      <c r="AF26" s="174"/>
      <c r="AG26" s="174"/>
      <c r="AH26" s="174"/>
      <c r="AI26" s="174"/>
    </row>
    <row r="27" s="130" customFormat="1" ht="33" customHeight="1" spans="1:35">
      <c r="A27" s="156" t="s">
        <v>160</v>
      </c>
      <c r="B27" s="157">
        <f>E27+H27+K27+N27+Q27+T27+Z27+AC27</f>
        <v>1842.11</v>
      </c>
      <c r="C27" s="157">
        <f t="shared" si="0"/>
        <v>1880.96</v>
      </c>
      <c r="D27" s="157">
        <f>G27+J27+M27+P27+S27+V27+AB27+AE27</f>
        <v>38.85</v>
      </c>
      <c r="E27" s="158">
        <f t="shared" ref="E27:AE27" si="12">SUM(E5:E26)</f>
        <v>470.7</v>
      </c>
      <c r="F27" s="158">
        <f t="shared" si="12"/>
        <v>487.8</v>
      </c>
      <c r="G27" s="158">
        <f t="shared" si="12"/>
        <v>17.1</v>
      </c>
      <c r="H27" s="158">
        <f t="shared" si="12"/>
        <v>230.97</v>
      </c>
      <c r="I27" s="158">
        <f t="shared" si="12"/>
        <v>102.76</v>
      </c>
      <c r="J27" s="158">
        <f t="shared" si="12"/>
        <v>-128.21</v>
      </c>
      <c r="K27" s="158">
        <f t="shared" si="12"/>
        <v>104.83</v>
      </c>
      <c r="L27" s="158">
        <f t="shared" si="12"/>
        <v>515.26</v>
      </c>
      <c r="M27" s="158">
        <f t="shared" si="12"/>
        <v>410.43</v>
      </c>
      <c r="N27" s="158">
        <f t="shared" si="12"/>
        <v>1.36</v>
      </c>
      <c r="O27" s="158">
        <f t="shared" si="12"/>
        <v>0</v>
      </c>
      <c r="P27" s="158">
        <f t="shared" si="12"/>
        <v>-1.36</v>
      </c>
      <c r="Q27" s="158">
        <f t="shared" si="12"/>
        <v>463.05</v>
      </c>
      <c r="R27" s="158">
        <f t="shared" si="12"/>
        <v>555.48</v>
      </c>
      <c r="S27" s="158">
        <f t="shared" si="12"/>
        <v>92.43</v>
      </c>
      <c r="T27" s="158">
        <f t="shared" si="12"/>
        <v>0</v>
      </c>
      <c r="U27" s="158">
        <f t="shared" si="12"/>
        <v>0</v>
      </c>
      <c r="V27" s="158">
        <f t="shared" si="12"/>
        <v>0</v>
      </c>
      <c r="W27" s="158">
        <f t="shared" si="12"/>
        <v>0</v>
      </c>
      <c r="X27" s="158">
        <f t="shared" si="12"/>
        <v>0</v>
      </c>
      <c r="Y27" s="158">
        <f t="shared" si="12"/>
        <v>0</v>
      </c>
      <c r="Z27" s="158">
        <f t="shared" si="12"/>
        <v>571.2</v>
      </c>
      <c r="AA27" s="158">
        <f t="shared" si="12"/>
        <v>219.66</v>
      </c>
      <c r="AB27" s="158">
        <f t="shared" si="12"/>
        <v>-351.54</v>
      </c>
      <c r="AC27" s="158">
        <f t="shared" si="12"/>
        <v>0</v>
      </c>
      <c r="AD27" s="158">
        <f t="shared" si="12"/>
        <v>0</v>
      </c>
      <c r="AE27" s="158">
        <f t="shared" si="12"/>
        <v>0</v>
      </c>
      <c r="AF27" s="175"/>
      <c r="AG27" s="175"/>
      <c r="AH27" s="175"/>
      <c r="AI27" s="175"/>
    </row>
    <row r="28" ht="15.75" spans="2:35">
      <c r="B28" s="159"/>
      <c r="C28" s="159"/>
      <c r="D28" s="159"/>
      <c r="E28" s="159"/>
      <c r="F28" s="160"/>
      <c r="G28" s="159"/>
      <c r="H28" s="159"/>
      <c r="I28" s="160"/>
      <c r="J28" s="159"/>
      <c r="K28" s="159"/>
      <c r="L28" s="160"/>
      <c r="M28" s="159"/>
      <c r="N28" s="159"/>
      <c r="O28" s="159"/>
      <c r="P28" s="159"/>
      <c r="Q28" s="159"/>
      <c r="R28" s="160"/>
      <c r="S28" s="159"/>
      <c r="T28" s="159"/>
      <c r="U28" s="159"/>
      <c r="V28" s="159"/>
      <c r="W28" s="159"/>
      <c r="X28" s="159"/>
      <c r="Y28" s="159"/>
      <c r="Z28" s="159"/>
      <c r="AA28" s="160"/>
      <c r="AB28" s="159"/>
      <c r="AC28" s="159"/>
      <c r="AD28" s="159"/>
      <c r="AE28" s="159"/>
      <c r="AF28" s="174"/>
      <c r="AG28" s="174"/>
      <c r="AH28" s="174"/>
      <c r="AI28" s="174"/>
    </row>
    <row r="29" ht="15.75" spans="2:35">
      <c r="B29" s="159"/>
      <c r="C29" s="159"/>
      <c r="D29" s="159"/>
      <c r="E29" s="159"/>
      <c r="F29" s="160"/>
      <c r="G29" s="159"/>
      <c r="H29" s="159"/>
      <c r="I29" s="160"/>
      <c r="J29" s="159"/>
      <c r="K29" s="159"/>
      <c r="L29" s="160"/>
      <c r="M29" s="159"/>
      <c r="N29" s="159"/>
      <c r="O29" s="159"/>
      <c r="P29" s="159"/>
      <c r="Q29" s="159"/>
      <c r="R29" s="160"/>
      <c r="S29" s="159"/>
      <c r="T29" s="159"/>
      <c r="U29" s="159"/>
      <c r="V29" s="159"/>
      <c r="W29" s="159"/>
      <c r="X29" s="159"/>
      <c r="Y29" s="159"/>
      <c r="Z29" s="159"/>
      <c r="AA29" s="160"/>
      <c r="AB29" s="159"/>
      <c r="AC29" s="159"/>
      <c r="AD29" s="159"/>
      <c r="AE29" s="159"/>
      <c r="AF29" s="174"/>
      <c r="AG29" s="174"/>
      <c r="AH29" s="174"/>
      <c r="AI29" s="174"/>
    </row>
    <row r="30" ht="15.75" spans="2:35">
      <c r="B30" s="159"/>
      <c r="C30" s="159"/>
      <c r="D30" s="159"/>
      <c r="E30" s="159"/>
      <c r="F30" s="160"/>
      <c r="G30" s="159"/>
      <c r="H30" s="159"/>
      <c r="I30" s="160"/>
      <c r="J30" s="159"/>
      <c r="K30" s="159"/>
      <c r="L30" s="160"/>
      <c r="M30" s="159"/>
      <c r="N30" s="159"/>
      <c r="O30" s="159"/>
      <c r="P30" s="159"/>
      <c r="Q30" s="159"/>
      <c r="R30" s="160"/>
      <c r="S30" s="159"/>
      <c r="T30" s="159"/>
      <c r="U30" s="159"/>
      <c r="V30" s="159"/>
      <c r="W30" s="159"/>
      <c r="X30" s="159"/>
      <c r="Y30" s="159"/>
      <c r="Z30" s="159"/>
      <c r="AA30" s="160"/>
      <c r="AB30" s="159"/>
      <c r="AC30" s="159"/>
      <c r="AD30" s="159"/>
      <c r="AE30" s="159"/>
      <c r="AF30" s="174"/>
      <c r="AG30" s="174"/>
      <c r="AH30" s="174"/>
      <c r="AI30" s="174"/>
    </row>
    <row r="31" ht="15.75" spans="2:35">
      <c r="B31" s="161"/>
      <c r="C31" s="161"/>
      <c r="D31" s="161"/>
      <c r="E31" s="161"/>
      <c r="F31" s="160"/>
      <c r="G31" s="161"/>
      <c r="H31" s="161"/>
      <c r="I31" s="160"/>
      <c r="J31" s="161"/>
      <c r="K31" s="161"/>
      <c r="L31" s="160"/>
      <c r="M31" s="161"/>
      <c r="N31" s="161"/>
      <c r="O31" s="161"/>
      <c r="P31" s="161"/>
      <c r="Q31" s="161"/>
      <c r="R31" s="160"/>
      <c r="S31" s="160"/>
      <c r="T31" s="161"/>
      <c r="U31" s="161"/>
      <c r="V31" s="161"/>
      <c r="W31" s="161"/>
      <c r="X31" s="161"/>
      <c r="Y31" s="161"/>
      <c r="Z31" s="161"/>
      <c r="AA31" s="160"/>
      <c r="AB31" s="161"/>
      <c r="AC31" s="161"/>
      <c r="AD31" s="161"/>
      <c r="AE31" s="161"/>
      <c r="AF31" s="174"/>
      <c r="AG31" s="174"/>
      <c r="AH31" s="174"/>
      <c r="AI31" s="174"/>
    </row>
    <row r="32" ht="15.75" spans="2:35">
      <c r="B32" s="161"/>
      <c r="C32" s="161"/>
      <c r="D32" s="161"/>
      <c r="E32" s="161"/>
      <c r="F32" s="160"/>
      <c r="G32" s="161"/>
      <c r="H32" s="161"/>
      <c r="I32" s="160"/>
      <c r="J32" s="161"/>
      <c r="K32" s="161"/>
      <c r="L32" s="160"/>
      <c r="M32" s="161"/>
      <c r="N32" s="161"/>
      <c r="O32" s="161"/>
      <c r="P32" s="161"/>
      <c r="Q32" s="161"/>
      <c r="R32" s="160"/>
      <c r="S32" s="160"/>
      <c r="T32" s="161"/>
      <c r="U32" s="161"/>
      <c r="V32" s="161"/>
      <c r="W32" s="161"/>
      <c r="X32" s="161"/>
      <c r="Y32" s="161"/>
      <c r="Z32" s="161"/>
      <c r="AA32" s="160"/>
      <c r="AB32" s="161"/>
      <c r="AC32" s="161"/>
      <c r="AD32" s="161"/>
      <c r="AE32" s="161"/>
      <c r="AF32" s="174"/>
      <c r="AG32" s="174"/>
      <c r="AH32" s="174"/>
      <c r="AI32" s="174"/>
    </row>
    <row r="33" ht="15.75" spans="2:35">
      <c r="B33" s="161"/>
      <c r="C33" s="161"/>
      <c r="D33" s="161"/>
      <c r="E33" s="161"/>
      <c r="F33" s="160"/>
      <c r="G33" s="161"/>
      <c r="H33" s="161"/>
      <c r="I33" s="160"/>
      <c r="J33" s="161"/>
      <c r="K33" s="161"/>
      <c r="L33" s="160"/>
      <c r="M33" s="161"/>
      <c r="N33" s="161"/>
      <c r="O33" s="161"/>
      <c r="P33" s="161"/>
      <c r="Q33" s="161"/>
      <c r="R33" s="160"/>
      <c r="S33" s="160"/>
      <c r="T33" s="161"/>
      <c r="U33" s="161"/>
      <c r="V33" s="161"/>
      <c r="W33" s="161"/>
      <c r="X33" s="161"/>
      <c r="Y33" s="161"/>
      <c r="Z33" s="161"/>
      <c r="AA33" s="160"/>
      <c r="AB33" s="161"/>
      <c r="AC33" s="161"/>
      <c r="AD33" s="161"/>
      <c r="AE33" s="161"/>
      <c r="AF33" s="174"/>
      <c r="AG33" s="174"/>
      <c r="AH33" s="174"/>
      <c r="AI33" s="174"/>
    </row>
  </sheetData>
  <mergeCells count="12">
    <mergeCell ref="A1:AE1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3:A4"/>
  </mergeCells>
  <printOptions horizontalCentered="1"/>
  <pageMargins left="0.31" right="0.31" top="0.63" bottom="0.83" header="0.39" footer="0.59"/>
  <pageSetup paperSize="9" scale="47" firstPageNumber="5" fitToHeight="0" orientation="landscape" useFirstPageNumber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3"/>
  <sheetViews>
    <sheetView showZeros="0" zoomScaleSheetLayoutView="60" workbookViewId="0">
      <pane ySplit="3" topLeftCell="A19" activePane="bottomLeft" state="frozen"/>
      <selection/>
      <selection pane="bottomLeft" activeCell="D31" sqref="D31"/>
    </sheetView>
  </sheetViews>
  <sheetFormatPr defaultColWidth="9" defaultRowHeight="14.25"/>
  <cols>
    <col min="1" max="1" width="33.375" style="6" customWidth="1"/>
    <col min="2" max="2" width="13.125" style="6" customWidth="1"/>
    <col min="3" max="3" width="13.125" style="77" customWidth="1"/>
    <col min="4" max="4" width="10.25" style="77" customWidth="1"/>
    <col min="5" max="6" width="12.25" style="77" customWidth="1"/>
    <col min="7" max="7" width="33.25" style="6" customWidth="1"/>
    <col min="8" max="8" width="13.125" style="6" customWidth="1"/>
    <col min="9" max="9" width="13.125" style="77" customWidth="1"/>
    <col min="10" max="10" width="10.25" style="77" customWidth="1"/>
    <col min="11" max="11" width="10.625" style="77" customWidth="1"/>
    <col min="12" max="12" width="11.625" style="77" customWidth="1"/>
    <col min="13" max="16384" width="9" style="6"/>
  </cols>
  <sheetData>
    <row r="1" ht="31" customHeight="1" spans="1:12">
      <c r="A1" s="78" t="s">
        <v>161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ht="17" customHeight="1" spans="2:12">
      <c r="B2" s="79"/>
      <c r="C2" s="80"/>
      <c r="D2" s="80"/>
      <c r="E2" s="80"/>
      <c r="F2" s="80"/>
      <c r="G2" s="79"/>
      <c r="H2" s="79"/>
      <c r="I2" s="80"/>
      <c r="J2" s="80"/>
      <c r="L2" s="123" t="s">
        <v>19</v>
      </c>
    </row>
    <row r="3" s="75" customFormat="1" ht="36" customHeight="1" spans="1:12">
      <c r="A3" s="81" t="s">
        <v>20</v>
      </c>
      <c r="B3" s="82" t="s">
        <v>21</v>
      </c>
      <c r="C3" s="83" t="s">
        <v>162</v>
      </c>
      <c r="D3" s="54" t="s">
        <v>23</v>
      </c>
      <c r="E3" s="84" t="s">
        <v>163</v>
      </c>
      <c r="F3" s="85" t="s">
        <v>164</v>
      </c>
      <c r="G3" s="86" t="s">
        <v>165</v>
      </c>
      <c r="H3" s="87" t="s">
        <v>21</v>
      </c>
      <c r="I3" s="124" t="s">
        <v>166</v>
      </c>
      <c r="J3" s="54" t="s">
        <v>23</v>
      </c>
      <c r="K3" s="84" t="s">
        <v>163</v>
      </c>
      <c r="L3" s="125" t="s">
        <v>164</v>
      </c>
    </row>
    <row r="4" s="76" customFormat="1" ht="24" customHeight="1" spans="1:12">
      <c r="A4" s="88" t="s">
        <v>167</v>
      </c>
      <c r="B4" s="89"/>
      <c r="C4" s="90"/>
      <c r="D4" s="90"/>
      <c r="E4" s="90">
        <f>D4-B4</f>
        <v>0</v>
      </c>
      <c r="F4" s="90"/>
      <c r="G4" s="88" t="s">
        <v>168</v>
      </c>
      <c r="H4" s="91"/>
      <c r="I4" s="98"/>
      <c r="J4" s="90"/>
      <c r="K4" s="90">
        <f>J4-H4</f>
        <v>0</v>
      </c>
      <c r="L4" s="90">
        <v>0</v>
      </c>
    </row>
    <row r="5" s="76" customFormat="1" ht="24" customHeight="1" spans="1:12">
      <c r="A5" s="88" t="s">
        <v>169</v>
      </c>
      <c r="B5" s="89"/>
      <c r="C5" s="90"/>
      <c r="D5" s="90"/>
      <c r="E5" s="90">
        <f t="shared" ref="E5:E31" si="0">D5-B5</f>
        <v>0</v>
      </c>
      <c r="F5" s="90"/>
      <c r="G5" s="88" t="s">
        <v>170</v>
      </c>
      <c r="H5" s="89"/>
      <c r="I5" s="90"/>
      <c r="J5" s="90"/>
      <c r="K5" s="90">
        <f t="shared" ref="K5:K31" si="1">J5-H5</f>
        <v>0</v>
      </c>
      <c r="L5" s="90"/>
    </row>
    <row r="6" s="76" customFormat="1" ht="24" customHeight="1" spans="1:12">
      <c r="A6" s="88" t="s">
        <v>171</v>
      </c>
      <c r="B6" s="89"/>
      <c r="C6" s="90"/>
      <c r="D6" s="90"/>
      <c r="E6" s="90">
        <f t="shared" si="0"/>
        <v>0</v>
      </c>
      <c r="F6" s="90"/>
      <c r="G6" s="88" t="s">
        <v>172</v>
      </c>
      <c r="H6" s="89"/>
      <c r="I6" s="90"/>
      <c r="J6" s="90"/>
      <c r="K6" s="90">
        <f t="shared" si="1"/>
        <v>0</v>
      </c>
      <c r="L6" s="90"/>
    </row>
    <row r="7" s="76" customFormat="1" ht="24" customHeight="1" spans="1:12">
      <c r="A7" s="88" t="s">
        <v>173</v>
      </c>
      <c r="B7" s="89"/>
      <c r="C7" s="90"/>
      <c r="D7" s="90"/>
      <c r="E7" s="90">
        <f t="shared" si="0"/>
        <v>0</v>
      </c>
      <c r="F7" s="90"/>
      <c r="G7" s="92" t="s">
        <v>174</v>
      </c>
      <c r="H7" s="89"/>
      <c r="I7" s="90"/>
      <c r="J7" s="90"/>
      <c r="K7" s="90">
        <f t="shared" si="1"/>
        <v>0</v>
      </c>
      <c r="L7" s="90"/>
    </row>
    <row r="8" s="76" customFormat="1" ht="24" customHeight="1" spans="1:12">
      <c r="A8" s="88" t="s">
        <v>175</v>
      </c>
      <c r="B8" s="89"/>
      <c r="C8" s="90"/>
      <c r="D8" s="90"/>
      <c r="E8" s="90">
        <f t="shared" si="0"/>
        <v>0</v>
      </c>
      <c r="F8" s="90"/>
      <c r="G8" s="88" t="s">
        <v>176</v>
      </c>
      <c r="H8" s="89"/>
      <c r="I8" s="126">
        <v>267.02</v>
      </c>
      <c r="J8" s="126">
        <v>267.02</v>
      </c>
      <c r="K8" s="126">
        <f t="shared" si="1"/>
        <v>267.02</v>
      </c>
      <c r="L8" s="90"/>
    </row>
    <row r="9" s="76" customFormat="1" ht="24" customHeight="1" spans="1:12">
      <c r="A9" s="88" t="s">
        <v>177</v>
      </c>
      <c r="B9" s="89"/>
      <c r="C9" s="90"/>
      <c r="D9" s="90"/>
      <c r="E9" s="90">
        <f t="shared" si="0"/>
        <v>0</v>
      </c>
      <c r="F9" s="90"/>
      <c r="G9" s="88" t="s">
        <v>178</v>
      </c>
      <c r="H9" s="89"/>
      <c r="I9" s="90"/>
      <c r="J9" s="90"/>
      <c r="K9" s="90">
        <f t="shared" si="1"/>
        <v>0</v>
      </c>
      <c r="L9" s="90"/>
    </row>
    <row r="10" s="76" customFormat="1" ht="24" customHeight="1" spans="1:12">
      <c r="A10" s="93" t="s">
        <v>179</v>
      </c>
      <c r="B10" s="89"/>
      <c r="C10" s="90"/>
      <c r="D10" s="90"/>
      <c r="E10" s="90">
        <f t="shared" si="0"/>
        <v>0</v>
      </c>
      <c r="F10" s="90"/>
      <c r="G10" s="94" t="s">
        <v>180</v>
      </c>
      <c r="H10" s="89"/>
      <c r="I10" s="90"/>
      <c r="J10" s="90"/>
      <c r="K10" s="90">
        <f t="shared" si="1"/>
        <v>0</v>
      </c>
      <c r="L10" s="90"/>
    </row>
    <row r="11" s="76" customFormat="1" ht="30" customHeight="1" spans="1:12">
      <c r="A11" s="94" t="s">
        <v>181</v>
      </c>
      <c r="B11" s="89"/>
      <c r="C11" s="90"/>
      <c r="D11" s="90"/>
      <c r="E11" s="90">
        <f t="shared" si="0"/>
        <v>0</v>
      </c>
      <c r="F11" s="90"/>
      <c r="G11" s="94" t="s">
        <v>182</v>
      </c>
      <c r="H11" s="89"/>
      <c r="I11" s="90"/>
      <c r="J11" s="90"/>
      <c r="K11" s="90">
        <f t="shared" si="1"/>
        <v>0</v>
      </c>
      <c r="L11" s="90"/>
    </row>
    <row r="12" s="76" customFormat="1" ht="24" customHeight="1" spans="1:12">
      <c r="A12" s="88" t="s">
        <v>183</v>
      </c>
      <c r="B12" s="89"/>
      <c r="C12" s="90"/>
      <c r="D12" s="90"/>
      <c r="E12" s="90">
        <f t="shared" si="0"/>
        <v>0</v>
      </c>
      <c r="F12" s="90"/>
      <c r="G12" s="88" t="s">
        <v>184</v>
      </c>
      <c r="H12" s="89"/>
      <c r="I12" s="90"/>
      <c r="J12" s="90"/>
      <c r="K12" s="90">
        <f t="shared" si="1"/>
        <v>0</v>
      </c>
      <c r="L12" s="90"/>
    </row>
    <row r="13" s="76" customFormat="1" ht="32" customHeight="1" spans="1:12">
      <c r="A13" s="94" t="s">
        <v>185</v>
      </c>
      <c r="B13" s="89"/>
      <c r="C13" s="90"/>
      <c r="D13" s="90"/>
      <c r="E13" s="90">
        <f t="shared" si="0"/>
        <v>0</v>
      </c>
      <c r="F13" s="90"/>
      <c r="G13" s="95" t="s">
        <v>186</v>
      </c>
      <c r="H13" s="89"/>
      <c r="I13" s="114"/>
      <c r="J13" s="114"/>
      <c r="K13" s="114">
        <f t="shared" si="1"/>
        <v>0</v>
      </c>
      <c r="L13" s="90"/>
    </row>
    <row r="14" s="76" customFormat="1" ht="15" customHeight="1" spans="1:12">
      <c r="A14" s="88"/>
      <c r="B14" s="96"/>
      <c r="C14" s="97"/>
      <c r="D14" s="90"/>
      <c r="E14" s="90">
        <f t="shared" si="0"/>
        <v>0</v>
      </c>
      <c r="F14" s="90"/>
      <c r="G14" s="88" t="s">
        <v>187</v>
      </c>
      <c r="H14" s="89"/>
      <c r="I14" s="114"/>
      <c r="J14" s="114"/>
      <c r="K14" s="114">
        <f t="shared" si="1"/>
        <v>0</v>
      </c>
      <c r="L14" s="90"/>
    </row>
    <row r="15" s="76" customFormat="1" ht="16" customHeight="1" spans="1:12">
      <c r="A15" s="88"/>
      <c r="B15" s="96"/>
      <c r="C15" s="97"/>
      <c r="D15" s="90"/>
      <c r="E15" s="90">
        <f t="shared" si="0"/>
        <v>0</v>
      </c>
      <c r="F15" s="90"/>
      <c r="G15" s="88" t="s">
        <v>188</v>
      </c>
      <c r="H15" s="89"/>
      <c r="I15" s="114"/>
      <c r="J15" s="114"/>
      <c r="K15" s="114">
        <f t="shared" si="1"/>
        <v>0</v>
      </c>
      <c r="L15" s="90"/>
    </row>
    <row r="16" s="76" customFormat="1" ht="15" customHeight="1" spans="1:12">
      <c r="A16" s="92"/>
      <c r="B16" s="91"/>
      <c r="C16" s="98"/>
      <c r="D16" s="90"/>
      <c r="E16" s="90">
        <f t="shared" si="0"/>
        <v>0</v>
      </c>
      <c r="F16" s="90"/>
      <c r="G16" s="88" t="s">
        <v>189</v>
      </c>
      <c r="H16" s="89"/>
      <c r="I16" s="114"/>
      <c r="J16" s="114"/>
      <c r="K16" s="114">
        <f t="shared" si="1"/>
        <v>0</v>
      </c>
      <c r="L16" s="90"/>
    </row>
    <row r="17" s="76" customFormat="1" ht="15" customHeight="1" spans="1:12">
      <c r="A17" s="92"/>
      <c r="B17" s="99"/>
      <c r="C17" s="100"/>
      <c r="D17" s="90"/>
      <c r="E17" s="90">
        <f t="shared" si="0"/>
        <v>0</v>
      </c>
      <c r="F17" s="90"/>
      <c r="G17" s="88" t="s">
        <v>190</v>
      </c>
      <c r="H17" s="89"/>
      <c r="I17" s="114"/>
      <c r="J17" s="114"/>
      <c r="K17" s="114">
        <f t="shared" si="1"/>
        <v>0</v>
      </c>
      <c r="L17" s="90"/>
    </row>
    <row r="18" s="76" customFormat="1" ht="13" customHeight="1" spans="1:12">
      <c r="A18" s="92"/>
      <c r="B18" s="99"/>
      <c r="C18" s="100"/>
      <c r="D18" s="90"/>
      <c r="E18" s="90">
        <f t="shared" si="0"/>
        <v>0</v>
      </c>
      <c r="F18" s="90"/>
      <c r="G18" s="88" t="s">
        <v>191</v>
      </c>
      <c r="H18" s="89"/>
      <c r="I18" s="114"/>
      <c r="J18" s="114"/>
      <c r="K18" s="114">
        <f t="shared" si="1"/>
        <v>0</v>
      </c>
      <c r="L18" s="90"/>
    </row>
    <row r="19" s="76" customFormat="1" ht="24" customHeight="1" spans="1:12">
      <c r="A19" s="101" t="s">
        <v>78</v>
      </c>
      <c r="B19" s="102">
        <f>SUM(B4:B16)</f>
        <v>0</v>
      </c>
      <c r="C19" s="103">
        <f t="shared" ref="C19:H19" si="2">SUM(C4:C16)</f>
        <v>0</v>
      </c>
      <c r="D19" s="103">
        <f t="shared" si="2"/>
        <v>0</v>
      </c>
      <c r="E19" s="90">
        <f t="shared" si="0"/>
        <v>0</v>
      </c>
      <c r="F19" s="90"/>
      <c r="G19" s="101" t="s">
        <v>79</v>
      </c>
      <c r="H19" s="89">
        <f t="shared" si="2"/>
        <v>0</v>
      </c>
      <c r="I19" s="127">
        <f>SUM(I8:I18)</f>
        <v>267.02</v>
      </c>
      <c r="J19" s="127">
        <f>SUM(J8:J18)</f>
        <v>267.02</v>
      </c>
      <c r="K19" s="127">
        <f t="shared" si="1"/>
        <v>267.02</v>
      </c>
      <c r="L19" s="90"/>
    </row>
    <row r="20" s="76" customFormat="1" ht="24" customHeight="1" spans="1:12">
      <c r="A20" s="104" t="s">
        <v>80</v>
      </c>
      <c r="B20" s="102">
        <f>SUM(B21,B25:B27)</f>
        <v>0</v>
      </c>
      <c r="C20" s="105">
        <f>SUM(C21,C25:C27)</f>
        <v>267.02</v>
      </c>
      <c r="D20" s="105">
        <f>SUM(D21,D25:D27)</f>
        <v>267.02</v>
      </c>
      <c r="E20" s="106">
        <f t="shared" si="0"/>
        <v>267.02</v>
      </c>
      <c r="F20" s="90"/>
      <c r="G20" s="107" t="s">
        <v>81</v>
      </c>
      <c r="H20" s="89">
        <f>SUM(H21,H25:H26)</f>
        <v>0</v>
      </c>
      <c r="I20" s="114">
        <f>SUM(I21,I25:I26)</f>
        <v>0</v>
      </c>
      <c r="J20" s="114">
        <f t="shared" ref="J20:J30" si="3">SUM(H20:I20)</f>
        <v>0</v>
      </c>
      <c r="K20" s="114">
        <f t="shared" si="1"/>
        <v>0</v>
      </c>
      <c r="L20" s="90"/>
    </row>
    <row r="21" s="76" customFormat="1" ht="24" customHeight="1" spans="1:12">
      <c r="A21" s="108" t="s">
        <v>192</v>
      </c>
      <c r="B21" s="109">
        <f>SUM(B22:B24)</f>
        <v>0</v>
      </c>
      <c r="C21" s="110">
        <f t="shared" ref="C21:H21" si="4">SUM(C22:C24)</f>
        <v>267.02</v>
      </c>
      <c r="D21" s="111">
        <f t="shared" si="4"/>
        <v>267.02</v>
      </c>
      <c r="E21" s="111">
        <f t="shared" si="0"/>
        <v>267.02</v>
      </c>
      <c r="F21" s="90"/>
      <c r="G21" s="88" t="s">
        <v>193</v>
      </c>
      <c r="H21" s="89">
        <f t="shared" si="4"/>
        <v>0</v>
      </c>
      <c r="I21" s="114"/>
      <c r="J21" s="114">
        <f t="shared" si="3"/>
        <v>0</v>
      </c>
      <c r="K21" s="114">
        <f t="shared" si="1"/>
        <v>0</v>
      </c>
      <c r="L21" s="90"/>
    </row>
    <row r="22" s="76" customFormat="1" ht="24" customHeight="1" spans="1:12">
      <c r="A22" s="95" t="s">
        <v>194</v>
      </c>
      <c r="B22" s="109"/>
      <c r="C22" s="110">
        <v>267.02</v>
      </c>
      <c r="D22" s="111">
        <v>267.02</v>
      </c>
      <c r="E22" s="112">
        <f t="shared" si="0"/>
        <v>267.02</v>
      </c>
      <c r="F22" s="90"/>
      <c r="G22" s="88" t="s">
        <v>195</v>
      </c>
      <c r="H22" s="89"/>
      <c r="I22" s="114"/>
      <c r="J22" s="114">
        <f t="shared" si="3"/>
        <v>0</v>
      </c>
      <c r="K22" s="114">
        <f t="shared" si="1"/>
        <v>0</v>
      </c>
      <c r="L22" s="90"/>
    </row>
    <row r="23" s="76" customFormat="1" ht="24" customHeight="1" spans="1:12">
      <c r="A23" s="108" t="s">
        <v>196</v>
      </c>
      <c r="B23" s="109"/>
      <c r="C23" s="113"/>
      <c r="D23" s="114"/>
      <c r="E23" s="114">
        <f t="shared" si="0"/>
        <v>0</v>
      </c>
      <c r="F23" s="90"/>
      <c r="G23" s="88" t="s">
        <v>197</v>
      </c>
      <c r="H23" s="89"/>
      <c r="I23" s="114"/>
      <c r="J23" s="114">
        <f t="shared" si="3"/>
        <v>0</v>
      </c>
      <c r="K23" s="114">
        <f t="shared" si="1"/>
        <v>0</v>
      </c>
      <c r="L23" s="90"/>
    </row>
    <row r="24" s="76" customFormat="1" ht="24" customHeight="1" spans="1:12">
      <c r="A24" s="108" t="s">
        <v>198</v>
      </c>
      <c r="B24" s="109"/>
      <c r="C24" s="115"/>
      <c r="D24" s="90"/>
      <c r="E24" s="90">
        <f t="shared" si="0"/>
        <v>0</v>
      </c>
      <c r="F24" s="90"/>
      <c r="G24" s="88" t="s">
        <v>199</v>
      </c>
      <c r="H24" s="89"/>
      <c r="I24" s="114"/>
      <c r="J24" s="114">
        <f t="shared" si="3"/>
        <v>0</v>
      </c>
      <c r="K24" s="114">
        <f t="shared" si="1"/>
        <v>0</v>
      </c>
      <c r="L24" s="90"/>
    </row>
    <row r="25" s="76" customFormat="1" ht="24" customHeight="1" spans="1:12">
      <c r="A25" s="108" t="s">
        <v>200</v>
      </c>
      <c r="B25" s="89"/>
      <c r="C25" s="90"/>
      <c r="D25" s="90"/>
      <c r="E25" s="90">
        <f t="shared" si="0"/>
        <v>0</v>
      </c>
      <c r="F25" s="90"/>
      <c r="G25" s="88" t="s">
        <v>201</v>
      </c>
      <c r="H25" s="89"/>
      <c r="I25" s="114"/>
      <c r="J25" s="114">
        <f t="shared" si="3"/>
        <v>0</v>
      </c>
      <c r="K25" s="114">
        <f t="shared" si="1"/>
        <v>0</v>
      </c>
      <c r="L25" s="90"/>
    </row>
    <row r="26" s="76" customFormat="1" ht="19" customHeight="1" spans="1:12">
      <c r="A26" s="108" t="s">
        <v>202</v>
      </c>
      <c r="B26" s="96"/>
      <c r="C26" s="97"/>
      <c r="D26" s="90"/>
      <c r="E26" s="90">
        <f t="shared" si="0"/>
        <v>0</v>
      </c>
      <c r="F26" s="90"/>
      <c r="G26" s="88" t="s">
        <v>203</v>
      </c>
      <c r="H26" s="89">
        <f>B31-H19-H21-H25-H27</f>
        <v>0</v>
      </c>
      <c r="I26" s="114">
        <f>C31-I19-I21-I25-I27</f>
        <v>0</v>
      </c>
      <c r="J26" s="114">
        <f t="shared" si="3"/>
        <v>0</v>
      </c>
      <c r="K26" s="114">
        <f t="shared" si="1"/>
        <v>0</v>
      </c>
      <c r="L26" s="90"/>
    </row>
    <row r="27" s="76" customFormat="1" ht="24" customHeight="1" spans="1:12">
      <c r="A27" s="88" t="s">
        <v>204</v>
      </c>
      <c r="B27" s="96"/>
      <c r="C27" s="97"/>
      <c r="D27" s="90"/>
      <c r="E27" s="90">
        <f t="shared" si="0"/>
        <v>0</v>
      </c>
      <c r="F27" s="90"/>
      <c r="G27" s="107" t="s">
        <v>71</v>
      </c>
      <c r="H27" s="89"/>
      <c r="I27" s="114"/>
      <c r="J27" s="114">
        <f t="shared" si="3"/>
        <v>0</v>
      </c>
      <c r="K27" s="114">
        <f t="shared" si="1"/>
        <v>0</v>
      </c>
      <c r="L27" s="90"/>
    </row>
    <row r="28" s="76" customFormat="1" ht="24" customHeight="1" spans="1:12">
      <c r="A28" s="88" t="s">
        <v>205</v>
      </c>
      <c r="B28" s="96"/>
      <c r="C28" s="97"/>
      <c r="D28" s="90"/>
      <c r="E28" s="90">
        <f t="shared" si="0"/>
        <v>0</v>
      </c>
      <c r="F28" s="90"/>
      <c r="G28" s="107"/>
      <c r="H28" s="89"/>
      <c r="I28" s="114"/>
      <c r="J28" s="114">
        <f t="shared" si="3"/>
        <v>0</v>
      </c>
      <c r="K28" s="114">
        <f>J29-H28</f>
        <v>0</v>
      </c>
      <c r="L28" s="90"/>
    </row>
    <row r="29" s="76" customFormat="1" ht="24" customHeight="1" spans="1:12">
      <c r="A29" s="88" t="s">
        <v>206</v>
      </c>
      <c r="B29" s="96"/>
      <c r="C29" s="97"/>
      <c r="D29" s="90"/>
      <c r="E29" s="90">
        <f t="shared" si="0"/>
        <v>0</v>
      </c>
      <c r="F29" s="90"/>
      <c r="G29" s="107"/>
      <c r="H29" s="89"/>
      <c r="I29" s="114"/>
      <c r="J29" s="114">
        <f t="shared" si="3"/>
        <v>0</v>
      </c>
      <c r="K29" s="114"/>
      <c r="L29" s="90"/>
    </row>
    <row r="30" s="76" customFormat="1" ht="28" customHeight="1" spans="1:12">
      <c r="A30" s="94" t="s">
        <v>207</v>
      </c>
      <c r="B30" s="116"/>
      <c r="C30" s="117"/>
      <c r="D30" s="90"/>
      <c r="E30" s="90">
        <f t="shared" si="0"/>
        <v>0</v>
      </c>
      <c r="F30" s="90"/>
      <c r="G30" s="107"/>
      <c r="H30" s="89"/>
      <c r="I30" s="114"/>
      <c r="J30" s="114">
        <f t="shared" si="3"/>
        <v>0</v>
      </c>
      <c r="K30" s="114">
        <f t="shared" si="1"/>
        <v>0</v>
      </c>
      <c r="L30" s="90"/>
    </row>
    <row r="31" s="76" customFormat="1" ht="24" customHeight="1" spans="1:12">
      <c r="A31" s="101" t="s">
        <v>145</v>
      </c>
      <c r="B31" s="118">
        <f>SUM(B19,B20)</f>
        <v>0</v>
      </c>
      <c r="C31" s="119">
        <f>SUM(C19,C20)</f>
        <v>267.02</v>
      </c>
      <c r="D31" s="119">
        <f>SUM(B31:C31)</f>
        <v>267.02</v>
      </c>
      <c r="E31" s="119">
        <f t="shared" si="0"/>
        <v>267.02</v>
      </c>
      <c r="F31" s="120"/>
      <c r="G31" s="121" t="s">
        <v>146</v>
      </c>
      <c r="H31" s="122">
        <f t="shared" ref="H31:J31" si="5">SUM(H19,H20,H27)</f>
        <v>0</v>
      </c>
      <c r="I31" s="119">
        <f t="shared" si="5"/>
        <v>267.02</v>
      </c>
      <c r="J31" s="119">
        <f t="shared" si="5"/>
        <v>267.02</v>
      </c>
      <c r="K31" s="119">
        <f t="shared" si="1"/>
        <v>267.02</v>
      </c>
      <c r="L31" s="90"/>
    </row>
    <row r="32" ht="15.75" hidden="1" spans="9:11">
      <c r="I32" s="128"/>
      <c r="J32" s="128"/>
      <c r="K32" s="128"/>
    </row>
    <row r="33" ht="15.75" hidden="1" spans="9:11">
      <c r="I33" s="128"/>
      <c r="J33" s="128"/>
      <c r="K33" s="128"/>
    </row>
    <row r="34" ht="15.75" hidden="1" spans="9:11">
      <c r="I34" s="128"/>
      <c r="J34" s="128"/>
      <c r="K34" s="128"/>
    </row>
    <row r="35" ht="15.75" hidden="1" spans="9:11">
      <c r="I35" s="128"/>
      <c r="J35" s="128"/>
      <c r="K35" s="128"/>
    </row>
    <row r="36" ht="15.75" hidden="1" spans="9:11">
      <c r="I36" s="128"/>
      <c r="J36" s="128"/>
      <c r="K36" s="128"/>
    </row>
    <row r="37" ht="15.75" hidden="1" spans="9:11">
      <c r="I37" s="128"/>
      <c r="J37" s="128"/>
      <c r="K37" s="128"/>
    </row>
    <row r="38" ht="15.75" hidden="1" spans="9:11">
      <c r="I38" s="128"/>
      <c r="J38" s="128"/>
      <c r="K38" s="128"/>
    </row>
    <row r="39" ht="15.75" hidden="1" spans="9:11">
      <c r="I39" s="128"/>
      <c r="J39" s="128"/>
      <c r="K39" s="128"/>
    </row>
    <row r="40" ht="15.75" hidden="1" spans="9:11">
      <c r="I40" s="128"/>
      <c r="J40" s="128"/>
      <c r="K40" s="128"/>
    </row>
    <row r="41" ht="15.75" hidden="1" spans="9:11">
      <c r="I41" s="128"/>
      <c r="J41" s="128"/>
      <c r="K41" s="128"/>
    </row>
    <row r="42" ht="15.75" hidden="1" spans="9:11">
      <c r="I42" s="128"/>
      <c r="J42" s="128"/>
      <c r="K42" s="128"/>
    </row>
    <row r="43" ht="15.75" hidden="1" spans="9:11">
      <c r="I43" s="128"/>
      <c r="J43" s="128"/>
      <c r="K43" s="128"/>
    </row>
    <row r="44" ht="15.75" hidden="1" spans="9:11">
      <c r="I44" s="128"/>
      <c r="J44" s="128"/>
      <c r="K44" s="128"/>
    </row>
    <row r="45" ht="15.75" hidden="1" spans="9:11">
      <c r="I45" s="128"/>
      <c r="J45" s="128"/>
      <c r="K45" s="128"/>
    </row>
    <row r="46" ht="15.75" hidden="1" spans="9:11">
      <c r="I46" s="128"/>
      <c r="J46" s="128"/>
      <c r="K46" s="128"/>
    </row>
    <row r="47" ht="15.75" hidden="1" spans="9:11">
      <c r="I47" s="128"/>
      <c r="J47" s="128"/>
      <c r="K47" s="128"/>
    </row>
    <row r="48" ht="15.75" hidden="1" spans="9:11">
      <c r="I48" s="128"/>
      <c r="J48" s="128"/>
      <c r="K48" s="128"/>
    </row>
    <row r="49" ht="15.75" hidden="1" spans="9:11">
      <c r="I49" s="128"/>
      <c r="J49" s="128"/>
      <c r="K49" s="128"/>
    </row>
    <row r="50" ht="15.75" hidden="1" spans="9:11">
      <c r="I50" s="128"/>
      <c r="J50" s="128"/>
      <c r="K50" s="128"/>
    </row>
    <row r="51" ht="15.75" hidden="1" spans="9:11">
      <c r="I51" s="128"/>
      <c r="J51" s="128"/>
      <c r="K51" s="128"/>
    </row>
    <row r="52" ht="15.75" hidden="1" spans="9:11">
      <c r="I52" s="128"/>
      <c r="J52" s="128"/>
      <c r="K52" s="128"/>
    </row>
    <row r="53" ht="15.75" hidden="1" spans="9:11">
      <c r="I53" s="128"/>
      <c r="J53" s="128"/>
      <c r="K53" s="128"/>
    </row>
    <row r="54" ht="15.75" hidden="1" spans="9:11">
      <c r="I54" s="128"/>
      <c r="J54" s="128"/>
      <c r="K54" s="128"/>
    </row>
    <row r="55" ht="15.75" hidden="1" spans="9:11">
      <c r="I55" s="128"/>
      <c r="J55" s="128"/>
      <c r="K55" s="128"/>
    </row>
    <row r="56" ht="15.75" hidden="1" spans="9:11">
      <c r="I56" s="128"/>
      <c r="J56" s="128"/>
      <c r="K56" s="128"/>
    </row>
    <row r="57" ht="15.75" hidden="1" spans="9:11">
      <c r="I57" s="128"/>
      <c r="J57" s="128"/>
      <c r="K57" s="128"/>
    </row>
    <row r="58" ht="15.75" spans="9:11">
      <c r="I58" s="128"/>
      <c r="J58" s="128"/>
      <c r="K58" s="128"/>
    </row>
    <row r="59" ht="15.75" spans="9:11">
      <c r="I59" s="128"/>
      <c r="J59" s="128"/>
      <c r="K59" s="128"/>
    </row>
    <row r="60" ht="15.75" spans="9:11">
      <c r="I60" s="128"/>
      <c r="J60" s="128"/>
      <c r="K60" s="128"/>
    </row>
    <row r="61" ht="15.75" spans="9:11">
      <c r="I61" s="128"/>
      <c r="J61" s="128"/>
      <c r="K61" s="128"/>
    </row>
    <row r="62" ht="15.75" spans="9:11">
      <c r="I62" s="128"/>
      <c r="J62" s="128"/>
      <c r="K62" s="128"/>
    </row>
    <row r="63" ht="15.75" spans="9:11">
      <c r="I63" s="128"/>
      <c r="J63" s="128"/>
      <c r="K63" s="128"/>
    </row>
    <row r="64" ht="15.75" spans="9:11">
      <c r="I64" s="128"/>
      <c r="J64" s="128"/>
      <c r="K64" s="128"/>
    </row>
    <row r="65" ht="15.75" spans="9:11">
      <c r="I65" s="128"/>
      <c r="J65" s="128"/>
      <c r="K65" s="128"/>
    </row>
    <row r="66" ht="15.75" spans="9:11">
      <c r="I66" s="128"/>
      <c r="J66" s="128"/>
      <c r="K66" s="128"/>
    </row>
    <row r="67" ht="15.75" spans="9:11">
      <c r="I67" s="128"/>
      <c r="J67" s="128"/>
      <c r="K67" s="128"/>
    </row>
    <row r="68" ht="15.75" spans="9:11">
      <c r="I68" s="128"/>
      <c r="J68" s="128"/>
      <c r="K68" s="128"/>
    </row>
    <row r="69" ht="15.75" spans="9:11">
      <c r="I69" s="128"/>
      <c r="J69" s="128"/>
      <c r="K69" s="128"/>
    </row>
    <row r="70" ht="15.75" spans="9:11">
      <c r="I70" s="128"/>
      <c r="J70" s="128"/>
      <c r="K70" s="128"/>
    </row>
    <row r="71" ht="15.75" spans="9:11">
      <c r="I71" s="128"/>
      <c r="J71" s="128"/>
      <c r="K71" s="128"/>
    </row>
    <row r="72" ht="15.75" spans="9:11">
      <c r="I72" s="128"/>
      <c r="J72" s="128"/>
      <c r="K72" s="128"/>
    </row>
    <row r="73" ht="15.75" spans="9:11">
      <c r="I73" s="128"/>
      <c r="J73" s="128"/>
      <c r="K73" s="128"/>
    </row>
    <row r="74" ht="15.75" spans="9:11">
      <c r="I74" s="128"/>
      <c r="J74" s="128"/>
      <c r="K74" s="128"/>
    </row>
    <row r="75" ht="15.75" spans="9:11">
      <c r="I75" s="128"/>
      <c r="J75" s="128"/>
      <c r="K75" s="128"/>
    </row>
    <row r="76" ht="15.75" spans="9:11">
      <c r="I76" s="128"/>
      <c r="J76" s="128"/>
      <c r="K76" s="128"/>
    </row>
    <row r="77" ht="15.75" spans="9:11">
      <c r="I77" s="128"/>
      <c r="J77" s="128"/>
      <c r="K77" s="128"/>
    </row>
    <row r="78" ht="15.75" spans="9:11">
      <c r="I78" s="128"/>
      <c r="J78" s="128"/>
      <c r="K78" s="128"/>
    </row>
    <row r="79" ht="15.75" spans="9:11">
      <c r="I79" s="128"/>
      <c r="J79" s="128"/>
      <c r="K79" s="128"/>
    </row>
    <row r="80" ht="15.75" spans="9:11">
      <c r="I80" s="128"/>
      <c r="J80" s="128"/>
      <c r="K80" s="128"/>
    </row>
    <row r="81" ht="15.75" spans="9:11">
      <c r="I81" s="128"/>
      <c r="J81" s="128"/>
      <c r="K81" s="128"/>
    </row>
    <row r="82" ht="15.75" spans="9:11">
      <c r="I82" s="128"/>
      <c r="J82" s="128"/>
      <c r="K82" s="128"/>
    </row>
    <row r="83" ht="15.75" spans="9:11">
      <c r="I83" s="128"/>
      <c r="J83" s="128"/>
      <c r="K83" s="128"/>
    </row>
  </sheetData>
  <mergeCells count="1">
    <mergeCell ref="A1:L1"/>
  </mergeCells>
  <conditionalFormatting sqref="A28">
    <cfRule type="expression" dxfId="1" priority="15" stopIfTrue="1">
      <formula>"len($A:$A)=3"</formula>
    </cfRule>
  </conditionalFormatting>
  <conditionalFormatting sqref="B30:C30">
    <cfRule type="expression" dxfId="1" priority="16" stopIfTrue="1">
      <formula>"len($A:$A)=3"</formula>
    </cfRule>
  </conditionalFormatting>
  <conditionalFormatting sqref="A4:A15 A29:A30 A20:A27">
    <cfRule type="expression" dxfId="1" priority="23" stopIfTrue="1">
      <formula>"len($A:$A)=3"</formula>
    </cfRule>
  </conditionalFormatting>
  <printOptions horizontalCentered="1"/>
  <pageMargins left="0.43" right="0.35" top="0.47" bottom="0.55" header="0.31" footer="0.28"/>
  <pageSetup paperSize="9" scale="69" firstPageNumber="6" fitToHeight="0" orientation="landscape" blackAndWhite="1" useFirstPageNumber="1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showZeros="0" zoomScaleSheetLayoutView="60" workbookViewId="0">
      <pane ySplit="1" topLeftCell="A25" activePane="bottomLeft" state="frozen"/>
      <selection/>
      <selection pane="bottomLeft" activeCell="C49" sqref="C49"/>
    </sheetView>
  </sheetViews>
  <sheetFormatPr defaultColWidth="9" defaultRowHeight="14.25" outlineLevelCol="7"/>
  <cols>
    <col min="1" max="1" width="38.25" style="6" customWidth="1"/>
    <col min="2" max="2" width="13.125" style="6" customWidth="1"/>
    <col min="3" max="3" width="14.5" style="6" customWidth="1"/>
    <col min="4" max="4" width="11.25" style="6" customWidth="1"/>
    <col min="5" max="5" width="38.75" style="6" customWidth="1"/>
    <col min="6" max="6" width="12.25" style="6" customWidth="1"/>
    <col min="7" max="7" width="16.5" style="6" customWidth="1"/>
    <col min="8" max="9" width="13.125" style="6" customWidth="1"/>
    <col min="10" max="10" width="10.25" style="6" customWidth="1"/>
    <col min="11" max="11" width="10.625" style="6" customWidth="1"/>
    <col min="12" max="12" width="11.625" style="6" customWidth="1"/>
    <col min="13" max="16384" width="9" style="6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t="29.25" spans="1:8">
      <c r="A25" s="47" t="s">
        <v>208</v>
      </c>
      <c r="B25" s="47"/>
      <c r="C25" s="47"/>
      <c r="D25" s="47"/>
      <c r="E25" s="47"/>
      <c r="F25" s="47"/>
      <c r="G25" s="47"/>
      <c r="H25" s="47"/>
    </row>
    <row r="26" spans="1:8">
      <c r="A26" s="48"/>
      <c r="B26" s="49"/>
      <c r="C26" s="49"/>
      <c r="D26" s="50"/>
      <c r="E26" s="49"/>
      <c r="F26" s="49"/>
      <c r="G26" s="51"/>
      <c r="H26" s="50" t="s">
        <v>209</v>
      </c>
    </row>
    <row r="27" ht="50" customHeight="1" spans="1:8">
      <c r="A27" s="52" t="s">
        <v>210</v>
      </c>
      <c r="B27" s="53" t="s">
        <v>21</v>
      </c>
      <c r="C27" s="53" t="s">
        <v>23</v>
      </c>
      <c r="D27" s="54" t="s">
        <v>164</v>
      </c>
      <c r="E27" s="55" t="s">
        <v>26</v>
      </c>
      <c r="F27" s="53" t="s">
        <v>21</v>
      </c>
      <c r="G27" s="53" t="s">
        <v>23</v>
      </c>
      <c r="H27" s="54" t="s">
        <v>164</v>
      </c>
    </row>
    <row r="28" ht="18" customHeight="1" spans="1:8">
      <c r="A28" s="56" t="s">
        <v>211</v>
      </c>
      <c r="B28" s="53"/>
      <c r="C28" s="53"/>
      <c r="D28" s="57" t="str">
        <f t="shared" ref="D28:D37" si="0">IF(OR(VALUE(C28)=0,ISERROR(C28/B28-1)),"",C28/B28-1)</f>
        <v/>
      </c>
      <c r="E28" s="58" t="s">
        <v>35</v>
      </c>
      <c r="F28" s="59"/>
      <c r="G28" s="60"/>
      <c r="H28" s="57" t="str">
        <f t="shared" ref="H28:H38" si="1">IF(OR(VALUE(G28)=0,ISERROR(G28/F28-1)),"",G28/F28-1)</f>
        <v/>
      </c>
    </row>
    <row r="29" ht="18" customHeight="1" spans="1:8">
      <c r="A29" s="61" t="s">
        <v>212</v>
      </c>
      <c r="B29" s="61"/>
      <c r="C29" s="61"/>
      <c r="D29" s="57" t="str">
        <f t="shared" si="0"/>
        <v/>
      </c>
      <c r="E29" s="58" t="s">
        <v>37</v>
      </c>
      <c r="F29" s="62"/>
      <c r="G29" s="63"/>
      <c r="H29" s="57" t="str">
        <f t="shared" si="1"/>
        <v/>
      </c>
    </row>
    <row r="30" ht="18" customHeight="1" spans="1:8">
      <c r="A30" s="61" t="s">
        <v>213</v>
      </c>
      <c r="B30" s="61"/>
      <c r="C30" s="61"/>
      <c r="D30" s="57" t="str">
        <f t="shared" si="0"/>
        <v/>
      </c>
      <c r="E30" s="58" t="s">
        <v>214</v>
      </c>
      <c r="F30" s="61"/>
      <c r="G30" s="63"/>
      <c r="H30" s="57" t="str">
        <f t="shared" si="1"/>
        <v/>
      </c>
    </row>
    <row r="31" ht="18" customHeight="1" spans="1:8">
      <c r="A31" s="61" t="s">
        <v>215</v>
      </c>
      <c r="B31" s="61"/>
      <c r="C31" s="61"/>
      <c r="D31" s="57" t="str">
        <f t="shared" si="0"/>
        <v/>
      </c>
      <c r="E31" s="58" t="s">
        <v>41</v>
      </c>
      <c r="F31" s="64"/>
      <c r="G31" s="63"/>
      <c r="H31" s="57" t="str">
        <f t="shared" si="1"/>
        <v/>
      </c>
    </row>
    <row r="32" ht="18" customHeight="1" spans="1:8">
      <c r="A32" s="61" t="s">
        <v>216</v>
      </c>
      <c r="B32" s="61"/>
      <c r="C32" s="63"/>
      <c r="D32" s="57" t="str">
        <f t="shared" si="0"/>
        <v/>
      </c>
      <c r="E32" s="58" t="s">
        <v>45</v>
      </c>
      <c r="F32" s="61"/>
      <c r="G32" s="63"/>
      <c r="H32" s="57" t="str">
        <f t="shared" si="1"/>
        <v/>
      </c>
    </row>
    <row r="33" ht="18" customHeight="1" spans="1:8">
      <c r="A33" s="61"/>
      <c r="B33" s="61"/>
      <c r="C33" s="63"/>
      <c r="D33" s="57" t="str">
        <f t="shared" si="0"/>
        <v/>
      </c>
      <c r="E33" s="58" t="s">
        <v>47</v>
      </c>
      <c r="F33" s="65"/>
      <c r="G33" s="63"/>
      <c r="H33" s="57" t="str">
        <f t="shared" si="1"/>
        <v/>
      </c>
    </row>
    <row r="34" ht="18" customHeight="1" spans="1:8">
      <c r="A34" s="61"/>
      <c r="B34" s="61"/>
      <c r="C34" s="63"/>
      <c r="D34" s="57" t="str">
        <f t="shared" si="0"/>
        <v/>
      </c>
      <c r="E34" s="58" t="s">
        <v>49</v>
      </c>
      <c r="F34" s="61"/>
      <c r="G34" s="63"/>
      <c r="H34" s="57" t="str">
        <f t="shared" si="1"/>
        <v/>
      </c>
    </row>
    <row r="35" ht="18" customHeight="1" spans="1:8">
      <c r="A35" s="61"/>
      <c r="B35" s="61"/>
      <c r="C35" s="63"/>
      <c r="D35" s="57" t="str">
        <f t="shared" si="0"/>
        <v/>
      </c>
      <c r="E35" s="66" t="s">
        <v>51</v>
      </c>
      <c r="F35" s="61"/>
      <c r="G35" s="63"/>
      <c r="H35" s="57" t="str">
        <f t="shared" si="1"/>
        <v/>
      </c>
    </row>
    <row r="36" ht="18" customHeight="1" spans="1:8">
      <c r="A36" s="61"/>
      <c r="B36" s="61"/>
      <c r="C36" s="63"/>
      <c r="D36" s="57" t="str">
        <f t="shared" si="0"/>
        <v/>
      </c>
      <c r="E36" s="66" t="s">
        <v>53</v>
      </c>
      <c r="F36" s="61"/>
      <c r="G36" s="63"/>
      <c r="H36" s="57" t="str">
        <f t="shared" si="1"/>
        <v/>
      </c>
    </row>
    <row r="37" ht="18" customHeight="1" spans="1:8">
      <c r="A37" s="61"/>
      <c r="B37" s="61"/>
      <c r="C37" s="63"/>
      <c r="D37" s="57" t="str">
        <f t="shared" si="0"/>
        <v/>
      </c>
      <c r="E37" s="58" t="s">
        <v>55</v>
      </c>
      <c r="F37" s="61"/>
      <c r="G37" s="63"/>
      <c r="H37" s="57" t="str">
        <f t="shared" si="1"/>
        <v/>
      </c>
    </row>
    <row r="38" ht="18" customHeight="1" spans="1:8">
      <c r="A38" s="61"/>
      <c r="B38" s="61"/>
      <c r="C38" s="63"/>
      <c r="D38" s="57"/>
      <c r="E38" s="61" t="s">
        <v>69</v>
      </c>
      <c r="F38" s="67"/>
      <c r="G38" s="63"/>
      <c r="H38" s="57" t="str">
        <f t="shared" si="1"/>
        <v/>
      </c>
    </row>
    <row r="39" ht="18" customHeight="1" spans="1:8">
      <c r="A39" s="61"/>
      <c r="B39" s="61"/>
      <c r="C39" s="63"/>
      <c r="D39" s="57"/>
      <c r="E39" s="61"/>
      <c r="F39" s="67"/>
      <c r="G39" s="63"/>
      <c r="H39" s="57"/>
    </row>
    <row r="40" ht="23" customHeight="1" spans="1:8">
      <c r="A40" s="68" t="s">
        <v>217</v>
      </c>
      <c r="B40" s="69">
        <f t="shared" ref="B40:G40" si="2">SUM(B28:B38)</f>
        <v>0</v>
      </c>
      <c r="C40" s="70">
        <f t="shared" si="2"/>
        <v>0</v>
      </c>
      <c r="D40" s="71" t="str">
        <f t="shared" ref="D40:D45" si="3">IF(OR(VALUE(C40)=0,ISERROR(C40/B40-1)),"",C40/B40-1)</f>
        <v/>
      </c>
      <c r="E40" s="68" t="s">
        <v>218</v>
      </c>
      <c r="F40" s="70">
        <f t="shared" si="2"/>
        <v>0</v>
      </c>
      <c r="G40" s="70">
        <f t="shared" si="2"/>
        <v>0</v>
      </c>
      <c r="H40" s="71" t="str">
        <f t="shared" ref="H40:H47" si="4">IF(OR(VALUE(G40)=0,ISERROR(G40/F40-1)),"",G40/F40-1)</f>
        <v/>
      </c>
    </row>
    <row r="41" ht="18" customHeight="1" spans="1:8">
      <c r="A41" s="61"/>
      <c r="B41" s="61"/>
      <c r="C41" s="63"/>
      <c r="D41" s="72"/>
      <c r="E41" s="61"/>
      <c r="F41" s="67"/>
      <c r="G41" s="63"/>
      <c r="H41" s="73"/>
    </row>
    <row r="42" ht="18" customHeight="1" spans="1:8">
      <c r="A42" s="69" t="s">
        <v>80</v>
      </c>
      <c r="B42" s="67"/>
      <c r="C42" s="63">
        <f>SUM(C43)</f>
        <v>0</v>
      </c>
      <c r="D42" s="72"/>
      <c r="E42" s="69" t="s">
        <v>219</v>
      </c>
      <c r="F42" s="67"/>
      <c r="G42" s="63"/>
      <c r="H42" s="73"/>
    </row>
    <row r="43" ht="18" customHeight="1" spans="1:8">
      <c r="A43" s="61" t="s">
        <v>220</v>
      </c>
      <c r="B43" s="67"/>
      <c r="C43" s="63"/>
      <c r="D43" s="72"/>
      <c r="E43" s="69" t="s">
        <v>221</v>
      </c>
      <c r="F43" s="67"/>
      <c r="G43" s="63"/>
      <c r="H43" s="73"/>
    </row>
    <row r="44" ht="18" customHeight="1" spans="1:8">
      <c r="A44" s="69" t="s">
        <v>222</v>
      </c>
      <c r="B44" s="67"/>
      <c r="C44" s="63"/>
      <c r="D44" s="57" t="str">
        <f t="shared" si="3"/>
        <v/>
      </c>
      <c r="E44" s="69" t="s">
        <v>223</v>
      </c>
      <c r="F44" s="61">
        <v>0</v>
      </c>
      <c r="G44" s="63">
        <f>C50-G40-G42-G43</f>
        <v>0</v>
      </c>
      <c r="H44" s="71" t="str">
        <f t="shared" si="4"/>
        <v/>
      </c>
    </row>
    <row r="45" ht="18" customHeight="1" spans="1:8">
      <c r="A45" s="69"/>
      <c r="B45" s="61"/>
      <c r="C45" s="63"/>
      <c r="D45" s="57" t="str">
        <f t="shared" si="3"/>
        <v/>
      </c>
      <c r="E45" s="61" t="s">
        <v>224</v>
      </c>
      <c r="F45" s="61"/>
      <c r="G45" s="63"/>
      <c r="H45" s="71" t="str">
        <f t="shared" si="4"/>
        <v/>
      </c>
    </row>
    <row r="46" ht="18" customHeight="1" spans="1:8">
      <c r="A46" s="61"/>
      <c r="B46" s="61"/>
      <c r="C46" s="63"/>
      <c r="D46" s="72"/>
      <c r="E46" s="69"/>
      <c r="F46" s="61"/>
      <c r="G46" s="63"/>
      <c r="H46" s="71" t="str">
        <f t="shared" si="4"/>
        <v/>
      </c>
    </row>
    <row r="47" ht="18" customHeight="1" spans="1:8">
      <c r="A47" s="61"/>
      <c r="B47" s="61"/>
      <c r="C47" s="63"/>
      <c r="D47" s="72"/>
      <c r="E47" s="69"/>
      <c r="F47" s="61"/>
      <c r="G47" s="63"/>
      <c r="H47" s="71" t="str">
        <f t="shared" si="4"/>
        <v/>
      </c>
    </row>
    <row r="48" ht="18" customHeight="1" spans="1:8">
      <c r="A48" s="61"/>
      <c r="B48" s="61"/>
      <c r="C48" s="63"/>
      <c r="D48" s="72"/>
      <c r="E48" s="61"/>
      <c r="F48" s="61"/>
      <c r="G48" s="63"/>
      <c r="H48" s="73"/>
    </row>
    <row r="49" ht="18" customHeight="1" spans="1:8">
      <c r="A49" s="61"/>
      <c r="B49" s="61"/>
      <c r="C49" s="63"/>
      <c r="D49" s="72"/>
      <c r="E49" s="61"/>
      <c r="F49" s="61"/>
      <c r="G49" s="63"/>
      <c r="H49" s="73"/>
    </row>
    <row r="50" ht="23" customHeight="1" spans="1:8">
      <c r="A50" s="68" t="s">
        <v>225</v>
      </c>
      <c r="B50" s="74"/>
      <c r="C50" s="70">
        <f>SUM(C40,C42,C44)</f>
        <v>0</v>
      </c>
      <c r="D50" s="71" t="str">
        <f>IF(OR(VALUE(C50)=0,ISERROR(C50/B50-1)),"",C50/B50-1)</f>
        <v/>
      </c>
      <c r="E50" s="68" t="s">
        <v>226</v>
      </c>
      <c r="F50" s="70">
        <v>0</v>
      </c>
      <c r="G50" s="70">
        <f>SUM(G40,G42,G43,G44)</f>
        <v>0</v>
      </c>
      <c r="H50" s="71" t="str">
        <f>IF(OR(VALUE(G50)=0,ISERROR(G50/F50-1)),"",G50/F50-1)</f>
        <v/>
      </c>
    </row>
    <row r="51" ht="18" customHeight="1"/>
  </sheetData>
  <mergeCells count="1">
    <mergeCell ref="A25:H25"/>
  </mergeCells>
  <conditionalFormatting sqref="D44:D45 D50 H44:H47 H50 D28:D40 H28:H40">
    <cfRule type="cellIs" dxfId="0" priority="1" stopIfTrue="1" operator="lessThan">
      <formula>0</formula>
    </cfRule>
  </conditionalFormatting>
  <printOptions horizontalCentered="1"/>
  <pageMargins left="0.43" right="0.35" top="0.47" bottom="0.55" header="0.31" footer="0.28"/>
  <pageSetup paperSize="9" scale="82" firstPageNumber="7" fitToHeight="0" orientation="landscape" blackAndWhite="1" useFirstPageNumber="1" horizontalDpi="600" verticalDpi="6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Zeros="0" zoomScaleSheetLayoutView="60" workbookViewId="0">
      <pane ySplit="1" topLeftCell="A2" activePane="bottomLeft" state="frozen"/>
      <selection/>
      <selection pane="bottomLeft" activeCell="C6" sqref="C6"/>
    </sheetView>
  </sheetViews>
  <sheetFormatPr defaultColWidth="9" defaultRowHeight="14.25"/>
  <cols>
    <col min="1" max="1" width="30" style="6" customWidth="1"/>
    <col min="2" max="2" width="11.25" style="6" customWidth="1"/>
    <col min="3" max="3" width="13.125" style="6" customWidth="1"/>
    <col min="4" max="4" width="10.25" style="6" customWidth="1"/>
    <col min="5" max="6" width="12.25" style="6" customWidth="1"/>
    <col min="7" max="7" width="9" style="6" customWidth="1"/>
    <col min="8" max="8" width="10.125" style="6" customWidth="1"/>
    <col min="9" max="9" width="9.75" style="6" customWidth="1"/>
    <col min="10" max="10" width="10.25" style="6" customWidth="1"/>
    <col min="11" max="11" width="10.625" style="6" customWidth="1"/>
    <col min="12" max="12" width="11.625" style="6" customWidth="1"/>
    <col min="13" max="16384" width="9" style="6"/>
  </cols>
  <sheetData>
    <row r="1" ht="37" customHeight="1" spans="1:10">
      <c r="A1" s="34" t="s">
        <v>227</v>
      </c>
      <c r="B1" s="34"/>
      <c r="C1" s="34"/>
      <c r="D1" s="34"/>
      <c r="E1" s="34"/>
      <c r="F1" s="34"/>
      <c r="G1" s="34"/>
      <c r="H1" s="34"/>
      <c r="I1" s="34"/>
      <c r="J1" s="34"/>
    </row>
    <row r="2" ht="19" customHeight="1" spans="10:10">
      <c r="J2" s="44" t="s">
        <v>19</v>
      </c>
    </row>
    <row r="3" ht="71" customHeight="1" spans="1:10">
      <c r="A3" s="35" t="s">
        <v>228</v>
      </c>
      <c r="B3" s="35" t="s">
        <v>229</v>
      </c>
      <c r="C3" s="35" t="s">
        <v>230</v>
      </c>
      <c r="D3" s="35" t="s">
        <v>231</v>
      </c>
      <c r="E3" s="35" t="s">
        <v>232</v>
      </c>
      <c r="F3" s="35" t="s">
        <v>233</v>
      </c>
      <c r="G3" s="35" t="s">
        <v>234</v>
      </c>
      <c r="H3" s="35" t="s">
        <v>235</v>
      </c>
      <c r="I3" s="35" t="s">
        <v>236</v>
      </c>
      <c r="J3" s="45" t="s">
        <v>237</v>
      </c>
    </row>
    <row r="4" ht="18" customHeight="1" spans="1:10">
      <c r="A4" s="36" t="s">
        <v>238</v>
      </c>
      <c r="B4" s="37">
        <f t="shared" ref="B4:B19" si="0">SUM(C4:J4)</f>
        <v>0</v>
      </c>
      <c r="C4" s="37"/>
      <c r="D4" s="37"/>
      <c r="E4" s="38"/>
      <c r="F4" s="37"/>
      <c r="G4" s="37"/>
      <c r="H4" s="37"/>
      <c r="I4" s="37"/>
      <c r="J4" s="37"/>
    </row>
    <row r="5" ht="18" customHeight="1" spans="1:10">
      <c r="A5" s="36" t="s">
        <v>239</v>
      </c>
      <c r="B5" s="37">
        <f t="shared" si="0"/>
        <v>0</v>
      </c>
      <c r="C5" s="39"/>
      <c r="D5" s="39"/>
      <c r="E5" s="39"/>
      <c r="F5" s="39"/>
      <c r="G5" s="39"/>
      <c r="H5" s="39"/>
      <c r="I5" s="39"/>
      <c r="J5" s="46"/>
    </row>
    <row r="6" ht="18" customHeight="1" spans="1:10">
      <c r="A6" s="36" t="s">
        <v>240</v>
      </c>
      <c r="B6" s="37">
        <f t="shared" si="0"/>
        <v>0</v>
      </c>
      <c r="C6" s="39"/>
      <c r="D6" s="39"/>
      <c r="E6" s="39"/>
      <c r="F6" s="39"/>
      <c r="G6" s="39"/>
      <c r="H6" s="39"/>
      <c r="I6" s="39"/>
      <c r="J6" s="46"/>
    </row>
    <row r="7" ht="18" customHeight="1" spans="1:10">
      <c r="A7" s="40" t="s">
        <v>241</v>
      </c>
      <c r="B7" s="37">
        <f t="shared" si="0"/>
        <v>0</v>
      </c>
      <c r="C7" s="39"/>
      <c r="D7" s="39"/>
      <c r="E7" s="39"/>
      <c r="F7" s="39"/>
      <c r="G7" s="39"/>
      <c r="H7" s="39"/>
      <c r="I7" s="39"/>
      <c r="J7" s="46"/>
    </row>
    <row r="8" ht="18" customHeight="1" spans="1:10">
      <c r="A8" s="40" t="s">
        <v>242</v>
      </c>
      <c r="B8" s="37">
        <f t="shared" si="0"/>
        <v>0</v>
      </c>
      <c r="C8" s="39"/>
      <c r="D8" s="39"/>
      <c r="E8" s="39"/>
      <c r="F8" s="39"/>
      <c r="G8" s="39"/>
      <c r="H8" s="39"/>
      <c r="I8" s="39"/>
      <c r="J8" s="46"/>
    </row>
    <row r="9" ht="18" customHeight="1" spans="1:10">
      <c r="A9" s="40" t="s">
        <v>243</v>
      </c>
      <c r="B9" s="37">
        <f t="shared" si="0"/>
        <v>0</v>
      </c>
      <c r="C9" s="39"/>
      <c r="D9" s="39"/>
      <c r="E9" s="39"/>
      <c r="F9" s="39"/>
      <c r="G9" s="39"/>
      <c r="H9" s="39"/>
      <c r="I9" s="39"/>
      <c r="J9" s="46"/>
    </row>
    <row r="10" ht="18" customHeight="1" spans="1:10">
      <c r="A10" s="40" t="s">
        <v>244</v>
      </c>
      <c r="B10" s="37">
        <f t="shared" si="0"/>
        <v>0</v>
      </c>
      <c r="C10" s="39"/>
      <c r="D10" s="39"/>
      <c r="E10" s="39"/>
      <c r="F10" s="39"/>
      <c r="G10" s="39"/>
      <c r="H10" s="39"/>
      <c r="I10" s="39"/>
      <c r="J10" s="46"/>
    </row>
    <row r="11" ht="18" customHeight="1" spans="1:10">
      <c r="A11" s="40" t="s">
        <v>245</v>
      </c>
      <c r="B11" s="37">
        <f t="shared" si="0"/>
        <v>0</v>
      </c>
      <c r="C11" s="41">
        <f t="shared" ref="C11:J11" si="1">SUM(C12:C16)</f>
        <v>0</v>
      </c>
      <c r="D11" s="41">
        <f t="shared" si="1"/>
        <v>0</v>
      </c>
      <c r="E11" s="41">
        <f t="shared" si="1"/>
        <v>0</v>
      </c>
      <c r="F11" s="41">
        <f t="shared" si="1"/>
        <v>0</v>
      </c>
      <c r="G11" s="41">
        <f t="shared" si="1"/>
        <v>0</v>
      </c>
      <c r="H11" s="41">
        <f t="shared" si="1"/>
        <v>0</v>
      </c>
      <c r="I11" s="41">
        <f t="shared" si="1"/>
        <v>0</v>
      </c>
      <c r="J11" s="41">
        <f t="shared" si="1"/>
        <v>0</v>
      </c>
    </row>
    <row r="12" ht="18" customHeight="1" spans="1:10">
      <c r="A12" s="36" t="s">
        <v>246</v>
      </c>
      <c r="B12" s="37">
        <f t="shared" si="0"/>
        <v>0</v>
      </c>
      <c r="C12" s="39"/>
      <c r="D12" s="39"/>
      <c r="E12" s="39"/>
      <c r="F12" s="39"/>
      <c r="G12" s="39"/>
      <c r="H12" s="39"/>
      <c r="I12" s="39"/>
      <c r="J12" s="46"/>
    </row>
    <row r="13" ht="18" customHeight="1" spans="1:10">
      <c r="A13" s="36" t="s">
        <v>247</v>
      </c>
      <c r="B13" s="37">
        <f t="shared" si="0"/>
        <v>0</v>
      </c>
      <c r="C13" s="39"/>
      <c r="D13" s="39"/>
      <c r="E13" s="39"/>
      <c r="F13" s="39"/>
      <c r="G13" s="39"/>
      <c r="H13" s="39"/>
      <c r="I13" s="39"/>
      <c r="J13" s="46"/>
    </row>
    <row r="14" ht="18" customHeight="1" spans="1:10">
      <c r="A14" s="40" t="s">
        <v>248</v>
      </c>
      <c r="B14" s="37">
        <f t="shared" si="0"/>
        <v>0</v>
      </c>
      <c r="C14" s="39"/>
      <c r="D14" s="39"/>
      <c r="E14" s="39"/>
      <c r="F14" s="39"/>
      <c r="G14" s="39"/>
      <c r="H14" s="39"/>
      <c r="I14" s="39"/>
      <c r="J14" s="46"/>
    </row>
    <row r="15" ht="18" customHeight="1" spans="1:10">
      <c r="A15" s="40" t="s">
        <v>249</v>
      </c>
      <c r="B15" s="37">
        <f t="shared" si="0"/>
        <v>0</v>
      </c>
      <c r="C15" s="39"/>
      <c r="D15" s="39"/>
      <c r="E15" s="39"/>
      <c r="F15" s="39"/>
      <c r="G15" s="39"/>
      <c r="H15" s="39"/>
      <c r="I15" s="39"/>
      <c r="J15" s="46"/>
    </row>
    <row r="16" ht="18" customHeight="1" spans="1:10">
      <c r="A16" s="42" t="s">
        <v>250</v>
      </c>
      <c r="B16" s="37">
        <f t="shared" si="0"/>
        <v>0</v>
      </c>
      <c r="C16" s="39"/>
      <c r="D16" s="39"/>
      <c r="E16" s="39"/>
      <c r="F16" s="39"/>
      <c r="G16" s="39"/>
      <c r="H16" s="39"/>
      <c r="I16" s="39"/>
      <c r="J16" s="46"/>
    </row>
    <row r="17" ht="18" customHeight="1" spans="1:10">
      <c r="A17" s="40" t="s">
        <v>251</v>
      </c>
      <c r="B17" s="37">
        <f t="shared" si="0"/>
        <v>0</v>
      </c>
      <c r="C17" s="41">
        <f t="shared" ref="C17:J17" si="2">C4-C11</f>
        <v>0</v>
      </c>
      <c r="D17" s="41">
        <f t="shared" si="2"/>
        <v>0</v>
      </c>
      <c r="E17" s="43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</row>
    <row r="18" ht="18" customHeight="1" spans="1:10">
      <c r="A18" s="40" t="s">
        <v>252</v>
      </c>
      <c r="B18" s="37">
        <f t="shared" si="0"/>
        <v>0</v>
      </c>
      <c r="C18" s="41"/>
      <c r="D18" s="41"/>
      <c r="E18" s="41"/>
      <c r="F18" s="41"/>
      <c r="G18" s="41"/>
      <c r="H18" s="41"/>
      <c r="I18" s="41"/>
      <c r="J18" s="46"/>
    </row>
    <row r="19" ht="18" customHeight="1" spans="1:10">
      <c r="A19" s="36" t="s">
        <v>253</v>
      </c>
      <c r="B19" s="37">
        <f t="shared" si="0"/>
        <v>0</v>
      </c>
      <c r="C19" s="43"/>
      <c r="D19" s="41"/>
      <c r="E19" s="41"/>
      <c r="F19" s="41"/>
      <c r="G19" s="41"/>
      <c r="H19" s="41">
        <f t="shared" ref="H19:J19" si="3">SUM(H17:H18)</f>
        <v>0</v>
      </c>
      <c r="I19" s="41">
        <f t="shared" si="3"/>
        <v>0</v>
      </c>
      <c r="J19" s="41">
        <f t="shared" si="3"/>
        <v>0</v>
      </c>
    </row>
    <row r="20" ht="15" customHeight="1"/>
  </sheetData>
  <mergeCells count="1">
    <mergeCell ref="A1:J1"/>
  </mergeCells>
  <printOptions horizontalCentered="1"/>
  <pageMargins left="0.43" right="0.35" top="0.47" bottom="0.55" header="0.31" footer="0.28"/>
  <pageSetup paperSize="9" firstPageNumber="8" fitToHeight="0" orientation="landscape" blackAndWhite="1" useFirstPageNumber="1" horizontalDpi="600" vertic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showZeros="0" zoomScaleSheetLayoutView="60" workbookViewId="0">
      <pane ySplit="1" topLeftCell="A2" activePane="bottomLeft" state="frozen"/>
      <selection/>
      <selection pane="bottomLeft" activeCell="B14" sqref="B14"/>
    </sheetView>
  </sheetViews>
  <sheetFormatPr defaultColWidth="9" defaultRowHeight="14.25" outlineLevelCol="3"/>
  <cols>
    <col min="1" max="1" width="43.75" style="3" customWidth="1"/>
    <col min="2" max="2" width="55.5" style="3" customWidth="1"/>
    <col min="3" max="3" width="14.625" style="4" customWidth="1"/>
    <col min="4" max="4" width="11" style="5" customWidth="1"/>
    <col min="5" max="6" width="13.125" style="6" customWidth="1"/>
    <col min="7" max="7" width="10.25" style="6" customWidth="1"/>
    <col min="8" max="8" width="10.625" style="6" customWidth="1"/>
    <col min="9" max="9" width="11.625" style="6" customWidth="1"/>
    <col min="10" max="16384" width="9" style="6"/>
  </cols>
  <sheetData>
    <row r="1" ht="31" customHeight="1" spans="1:4">
      <c r="A1" s="7" t="s">
        <v>254</v>
      </c>
      <c r="B1" s="7"/>
      <c r="C1" s="8"/>
      <c r="D1" s="8"/>
    </row>
    <row r="2" ht="22" customHeight="1" spans="1:4">
      <c r="A2" s="9"/>
      <c r="B2" s="10"/>
      <c r="C2" s="11"/>
      <c r="D2" s="12" t="s">
        <v>255</v>
      </c>
    </row>
    <row r="3" s="1" customFormat="1" ht="31" customHeight="1" spans="1:4">
      <c r="A3" s="13" t="s">
        <v>256</v>
      </c>
      <c r="B3" s="13" t="s">
        <v>257</v>
      </c>
      <c r="C3" s="14" t="s">
        <v>258</v>
      </c>
      <c r="D3" s="15" t="s">
        <v>259</v>
      </c>
    </row>
    <row r="4" s="2" customFormat="1" ht="25" customHeight="1" spans="1:4">
      <c r="A4" s="16" t="s">
        <v>260</v>
      </c>
      <c r="B4" s="17"/>
      <c r="C4" s="18">
        <f>SUM(C5:C19)</f>
        <v>81.9</v>
      </c>
      <c r="D4" s="19"/>
    </row>
    <row r="5" s="2" customFormat="1" ht="25" customHeight="1" spans="1:4">
      <c r="A5" s="20" t="s">
        <v>261</v>
      </c>
      <c r="B5" s="20" t="s">
        <v>262</v>
      </c>
      <c r="C5" s="21">
        <v>1</v>
      </c>
      <c r="D5" s="19"/>
    </row>
    <row r="6" s="2" customFormat="1" ht="25" customHeight="1" spans="1:4">
      <c r="A6" s="20" t="s">
        <v>263</v>
      </c>
      <c r="B6" s="20" t="s">
        <v>264</v>
      </c>
      <c r="C6" s="21">
        <v>10</v>
      </c>
      <c r="D6" s="19"/>
    </row>
    <row r="7" s="2" customFormat="1" ht="25" customHeight="1" spans="1:4">
      <c r="A7" s="20" t="s">
        <v>265</v>
      </c>
      <c r="B7" s="20" t="s">
        <v>266</v>
      </c>
      <c r="C7" s="22">
        <v>30.62</v>
      </c>
      <c r="D7" s="19"/>
    </row>
    <row r="8" s="2" customFormat="1" ht="25" customHeight="1" spans="1:4">
      <c r="A8" s="20" t="s">
        <v>265</v>
      </c>
      <c r="B8" s="23" t="s">
        <v>267</v>
      </c>
      <c r="C8" s="22">
        <v>0.05</v>
      </c>
      <c r="D8" s="19"/>
    </row>
    <row r="9" s="2" customFormat="1" ht="25" customHeight="1" spans="1:4">
      <c r="A9" s="20" t="s">
        <v>265</v>
      </c>
      <c r="B9" s="24" t="s">
        <v>267</v>
      </c>
      <c r="C9" s="22">
        <v>6.15</v>
      </c>
      <c r="D9" s="19"/>
    </row>
    <row r="10" s="2" customFormat="1" ht="25" customHeight="1" spans="1:4">
      <c r="A10" s="25" t="s">
        <v>268</v>
      </c>
      <c r="B10" s="24" t="s">
        <v>269</v>
      </c>
      <c r="C10" s="22">
        <v>0.38</v>
      </c>
      <c r="D10" s="19"/>
    </row>
    <row r="11" s="2" customFormat="1" ht="25" customHeight="1" spans="1:4">
      <c r="A11" s="26" t="s">
        <v>270</v>
      </c>
      <c r="B11" s="27" t="s">
        <v>271</v>
      </c>
      <c r="C11" s="21">
        <v>1</v>
      </c>
      <c r="D11" s="19"/>
    </row>
    <row r="12" s="2" customFormat="1" ht="25" customHeight="1" spans="1:4">
      <c r="A12" s="26" t="s">
        <v>270</v>
      </c>
      <c r="B12" s="27" t="s">
        <v>272</v>
      </c>
      <c r="C12" s="22">
        <v>1</v>
      </c>
      <c r="D12" s="19"/>
    </row>
    <row r="13" s="2" customFormat="1" ht="25" customHeight="1" spans="1:4">
      <c r="A13" s="20" t="s">
        <v>270</v>
      </c>
      <c r="B13" s="23" t="s">
        <v>273</v>
      </c>
      <c r="C13" s="22">
        <v>0.2</v>
      </c>
      <c r="D13" s="19"/>
    </row>
    <row r="14" s="2" customFormat="1" ht="25" customHeight="1" spans="1:4">
      <c r="A14" s="26" t="s">
        <v>270</v>
      </c>
      <c r="B14" s="17" t="s">
        <v>274</v>
      </c>
      <c r="C14" s="22">
        <v>20</v>
      </c>
      <c r="D14" s="19"/>
    </row>
    <row r="15" s="2" customFormat="1" ht="25" customHeight="1" spans="1:4">
      <c r="A15" s="20" t="s">
        <v>270</v>
      </c>
      <c r="B15" s="23" t="s">
        <v>275</v>
      </c>
      <c r="C15" s="22">
        <v>1</v>
      </c>
      <c r="D15" s="19"/>
    </row>
    <row r="16" s="2" customFormat="1" ht="32" customHeight="1" spans="1:4">
      <c r="A16" s="25" t="s">
        <v>270</v>
      </c>
      <c r="B16" s="24" t="s">
        <v>276</v>
      </c>
      <c r="C16" s="22">
        <v>1</v>
      </c>
      <c r="D16" s="19"/>
    </row>
    <row r="17" s="2" customFormat="1" ht="25" customHeight="1" spans="1:4">
      <c r="A17" s="20" t="s">
        <v>270</v>
      </c>
      <c r="B17" s="24" t="s">
        <v>277</v>
      </c>
      <c r="C17" s="22">
        <v>5</v>
      </c>
      <c r="D17" s="19"/>
    </row>
    <row r="18" s="2" customFormat="1" ht="25" customHeight="1" spans="1:4">
      <c r="A18" s="20" t="s">
        <v>270</v>
      </c>
      <c r="B18" s="24" t="s">
        <v>278</v>
      </c>
      <c r="C18" s="22">
        <v>0.5</v>
      </c>
      <c r="D18" s="19"/>
    </row>
    <row r="19" s="2" customFormat="1" ht="25" customHeight="1" spans="1:4">
      <c r="A19" s="25" t="s">
        <v>270</v>
      </c>
      <c r="B19" s="24" t="s">
        <v>279</v>
      </c>
      <c r="C19" s="22">
        <v>4</v>
      </c>
      <c r="D19" s="19"/>
    </row>
    <row r="20" s="2" customFormat="1" ht="25" customHeight="1" spans="1:4">
      <c r="A20" s="28" t="s">
        <v>280</v>
      </c>
      <c r="B20" s="29"/>
      <c r="C20" s="30">
        <f>SUM(C21:C21)</f>
        <v>1</v>
      </c>
      <c r="D20" s="19"/>
    </row>
    <row r="21" s="2" customFormat="1" ht="25" customHeight="1" spans="1:4">
      <c r="A21" s="29" t="s">
        <v>281</v>
      </c>
      <c r="B21" s="24" t="s">
        <v>282</v>
      </c>
      <c r="C21" s="19">
        <v>1</v>
      </c>
      <c r="D21" s="19"/>
    </row>
    <row r="22" s="2" customFormat="1" ht="25" customHeight="1" spans="1:4">
      <c r="A22" s="31" t="s">
        <v>283</v>
      </c>
      <c r="B22" s="31"/>
      <c r="C22" s="30">
        <f>SUM(C23:C23)</f>
        <v>1.94</v>
      </c>
      <c r="D22" s="19"/>
    </row>
    <row r="23" s="2" customFormat="1" ht="25" customHeight="1" spans="1:4">
      <c r="A23" s="20" t="s">
        <v>284</v>
      </c>
      <c r="B23" s="23" t="s">
        <v>285</v>
      </c>
      <c r="C23" s="19">
        <v>1.94</v>
      </c>
      <c r="D23" s="19"/>
    </row>
    <row r="24" s="2" customFormat="1" ht="25" customHeight="1" spans="1:4">
      <c r="A24" s="31" t="s">
        <v>286</v>
      </c>
      <c r="B24" s="31"/>
      <c r="C24" s="30">
        <f>SUM(C25:C26)</f>
        <v>28.81</v>
      </c>
      <c r="D24" s="19"/>
    </row>
    <row r="25" s="2" customFormat="1" ht="25" customHeight="1" spans="1:4">
      <c r="A25" s="20" t="s">
        <v>287</v>
      </c>
      <c r="B25" s="20" t="s">
        <v>288</v>
      </c>
      <c r="C25" s="19">
        <v>26.68</v>
      </c>
      <c r="D25" s="19"/>
    </row>
    <row r="26" s="2" customFormat="1" ht="25" customHeight="1" spans="1:4">
      <c r="A26" s="20" t="s">
        <v>289</v>
      </c>
      <c r="B26" s="20" t="s">
        <v>288</v>
      </c>
      <c r="C26" s="19">
        <v>2.13</v>
      </c>
      <c r="D26" s="19"/>
    </row>
    <row r="27" s="2" customFormat="1" ht="25" customHeight="1" spans="1:4">
      <c r="A27" s="31" t="s">
        <v>290</v>
      </c>
      <c r="B27" s="31"/>
      <c r="C27" s="30">
        <f>SUM(C28:C31)</f>
        <v>489.91</v>
      </c>
      <c r="D27" s="19"/>
    </row>
    <row r="28" s="2" customFormat="1" ht="25" customHeight="1" spans="1:4">
      <c r="A28" s="20" t="s">
        <v>291</v>
      </c>
      <c r="B28" s="23" t="s">
        <v>292</v>
      </c>
      <c r="C28" s="19">
        <v>3.38</v>
      </c>
      <c r="D28" s="19"/>
    </row>
    <row r="29" s="2" customFormat="1" ht="25" customHeight="1" spans="1:4">
      <c r="A29" s="20" t="s">
        <v>293</v>
      </c>
      <c r="B29" s="20" t="s">
        <v>294</v>
      </c>
      <c r="C29" s="19">
        <v>0.21</v>
      </c>
      <c r="D29" s="19"/>
    </row>
    <row r="30" s="2" customFormat="1" ht="25" customHeight="1" spans="1:4">
      <c r="A30" s="20" t="s">
        <v>295</v>
      </c>
      <c r="B30" s="23" t="s">
        <v>296</v>
      </c>
      <c r="C30" s="19">
        <v>461.32</v>
      </c>
      <c r="D30" s="19"/>
    </row>
    <row r="31" s="2" customFormat="1" ht="25" customHeight="1" spans="1:4">
      <c r="A31" s="20" t="s">
        <v>297</v>
      </c>
      <c r="B31" s="20" t="s">
        <v>298</v>
      </c>
      <c r="C31" s="19">
        <v>25</v>
      </c>
      <c r="D31" s="19"/>
    </row>
    <row r="32" s="2" customFormat="1" ht="25" customHeight="1" spans="1:4">
      <c r="A32" s="32" t="s">
        <v>299</v>
      </c>
      <c r="B32" s="29"/>
      <c r="C32" s="30">
        <f>SUM(C33:C34)</f>
        <v>22.96</v>
      </c>
      <c r="D32" s="19"/>
    </row>
    <row r="33" s="2" customFormat="1" ht="25" customHeight="1" spans="1:4">
      <c r="A33" s="29" t="s">
        <v>300</v>
      </c>
      <c r="B33" s="29" t="s">
        <v>301</v>
      </c>
      <c r="C33" s="19">
        <v>8</v>
      </c>
      <c r="D33" s="19"/>
    </row>
    <row r="34" s="2" customFormat="1" ht="25" customHeight="1" spans="1:4">
      <c r="A34" s="29" t="s">
        <v>300</v>
      </c>
      <c r="B34" s="29" t="s">
        <v>302</v>
      </c>
      <c r="C34" s="19">
        <v>14.96</v>
      </c>
      <c r="D34" s="19"/>
    </row>
    <row r="35" s="2" customFormat="1" ht="25" customHeight="1" spans="1:4">
      <c r="A35" s="33" t="s">
        <v>303</v>
      </c>
      <c r="B35" s="17"/>
      <c r="C35" s="18">
        <f>C4+C20+C22+C24+C27+C32</f>
        <v>626.52</v>
      </c>
      <c r="D35" s="19"/>
    </row>
    <row r="36" ht="25" customHeight="1" spans="1:1">
      <c r="A36" s="3" t="s">
        <v>304</v>
      </c>
    </row>
  </sheetData>
  <mergeCells count="1">
    <mergeCell ref="A1:D1"/>
  </mergeCells>
  <printOptions horizontalCentered="1"/>
  <pageMargins left="0.625694444444444" right="0.547222222222222" top="0.790972222222222" bottom="0.790972222222222" header="0.310416666666667" footer="0.279166666666667"/>
  <pageSetup paperSize="9" firstPageNumber="9" fitToHeight="0" orientation="landscape" blackAndWhite="1" useFirstPageNumber="1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表一公共预算收支表</vt:lpstr>
      <vt:lpstr>表二公共预算支出经济分类调整表</vt:lpstr>
      <vt:lpstr>表三政府性基金收支调整表</vt:lpstr>
      <vt:lpstr>表四国有资本经营预算收支调整表（本表乡镇为空）</vt:lpstr>
      <vt:lpstr>表五社会保险基金收支调整表（本表乡镇为空） </vt:lpstr>
      <vt:lpstr>表六一般公共预算支出县级项目变动表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2021-11-03T06:58:00Z</cp:lastPrinted>
  <dcterms:modified xsi:type="dcterms:W3CDTF">2025-12-25T08:50:39Z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A5960A364BAB40318B9B01B150F84157</vt:lpwstr>
  </property>
</Properties>
</file>